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unitedarts-my.sharepoint.com/personal/trudy_unitedarts_cc/Documents/_OC/_Funding-CT-CF-BB-DEI-Sus++/_OC Cultural Tourism/FY25CT/Forms/Application/"/>
    </mc:Choice>
  </mc:AlternateContent>
  <xr:revisionPtr revIDLastSave="0" documentId="8_{A5FCBE98-E203-40DD-B265-265FE471E008}" xr6:coauthVersionLast="47" xr6:coauthVersionMax="47" xr10:uidLastSave="{00000000-0000-0000-0000-000000000000}"/>
  <bookViews>
    <workbookView xWindow="25974" yWindow="2866" windowWidth="26301" windowHeight="14169" firstSheet="2" activeTab="2" xr2:uid="{00000000-000D-0000-FFFF-FFFF00000000}"/>
  </bookViews>
  <sheets>
    <sheet name="A-Budget Summary-START HERE" sheetId="2" r:id="rId1"/>
    <sheet name="B-Match &amp; In-kind" sheetId="3" r:id="rId2"/>
    <sheet name="C-Marketing Budget" sheetId="4" r:id="rId3"/>
  </sheets>
  <definedNames>
    <definedName name="_xlnm.Print_Area" localSheetId="0">'A-Budget Summary-START HERE'!$B$1:$Y$51</definedName>
    <definedName name="_xlnm.Print_Area" localSheetId="1">'B-Match &amp; In-kind'!$B$1:$O$60</definedName>
    <definedName name="_xlnm.Print_Area" localSheetId="2">'C-Marketing Budget'!$B$1:$M$50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4" l="1"/>
  <c r="K49" i="4"/>
  <c r="I49" i="4"/>
  <c r="G49" i="4"/>
  <c r="E49" i="4"/>
  <c r="M3" i="4"/>
  <c r="C4" i="4"/>
  <c r="D5" i="3"/>
  <c r="D4" i="3"/>
  <c r="O4" i="3"/>
  <c r="K9" i="3" s="1"/>
  <c r="I46" i="3"/>
  <c r="W4" i="2"/>
  <c r="U41" i="2"/>
  <c r="U40" i="2"/>
  <c r="U39" i="2"/>
  <c r="C3" i="4"/>
  <c r="E44" i="2"/>
  <c r="I19" i="2"/>
  <c r="I41" i="2"/>
  <c r="K47" i="4" l="1"/>
  <c r="G47" i="4"/>
  <c r="E47" i="4"/>
  <c r="I46" i="4"/>
  <c r="M46" i="4" s="1"/>
  <c r="I45" i="4"/>
  <c r="M45" i="4" s="1"/>
  <c r="I44" i="4"/>
  <c r="M44" i="4" s="1"/>
  <c r="I43" i="4"/>
  <c r="M43" i="4" s="1"/>
  <c r="I42" i="4"/>
  <c r="M42" i="4" s="1"/>
  <c r="I41" i="4"/>
  <c r="M41" i="4" s="1"/>
  <c r="I40" i="4"/>
  <c r="K38" i="4"/>
  <c r="G38" i="4"/>
  <c r="E38" i="4"/>
  <c r="I37" i="4"/>
  <c r="M37" i="4" s="1"/>
  <c r="I36" i="4"/>
  <c r="M36" i="4" s="1"/>
  <c r="I35" i="4"/>
  <c r="M35" i="4" s="1"/>
  <c r="I34" i="4"/>
  <c r="M34" i="4" s="1"/>
  <c r="I33" i="4"/>
  <c r="I32" i="4"/>
  <c r="M32" i="4" s="1"/>
  <c r="K30" i="4"/>
  <c r="G30" i="4"/>
  <c r="E30" i="4"/>
  <c r="I29" i="4"/>
  <c r="M29" i="4" s="1"/>
  <c r="I28" i="4"/>
  <c r="M28" i="4" s="1"/>
  <c r="I27" i="4"/>
  <c r="M27" i="4" s="1"/>
  <c r="I26" i="4"/>
  <c r="I25" i="4"/>
  <c r="M25" i="4" s="1"/>
  <c r="K23" i="4"/>
  <c r="G23" i="4"/>
  <c r="E23" i="4"/>
  <c r="I22" i="4"/>
  <c r="M22" i="4" s="1"/>
  <c r="I21" i="4"/>
  <c r="M21" i="4" s="1"/>
  <c r="I20" i="4"/>
  <c r="M20" i="4" s="1"/>
  <c r="I19" i="4"/>
  <c r="K17" i="4"/>
  <c r="G17" i="4"/>
  <c r="E17" i="4"/>
  <c r="I16" i="4"/>
  <c r="M16" i="4" s="1"/>
  <c r="I15" i="4"/>
  <c r="M15" i="4" s="1"/>
  <c r="I14" i="4"/>
  <c r="M14" i="4" s="1"/>
  <c r="I13" i="4"/>
  <c r="M13" i="4" s="1"/>
  <c r="I12" i="4"/>
  <c r="M4" i="4"/>
  <c r="C57" i="3"/>
  <c r="C44" i="3"/>
  <c r="Q29" i="2"/>
  <c r="M17" i="2"/>
  <c r="U17" i="2" s="1"/>
  <c r="M16" i="2"/>
  <c r="U16" i="2" s="1"/>
  <c r="M14" i="2"/>
  <c r="U14" i="2" s="1"/>
  <c r="M13" i="2"/>
  <c r="U13" i="2" s="1"/>
  <c r="M12" i="2"/>
  <c r="U12" i="2" s="1"/>
  <c r="M11" i="2"/>
  <c r="U11" i="2" s="1"/>
  <c r="M10" i="2"/>
  <c r="M9" i="2"/>
  <c r="U9" i="2" s="1"/>
  <c r="M8" i="2"/>
  <c r="U8" i="2" s="1"/>
  <c r="W3" i="2"/>
  <c r="C58" i="3" l="1"/>
  <c r="D58" i="3" s="1"/>
  <c r="I30" i="4"/>
  <c r="E15" i="2"/>
  <c r="E18" i="2" s="1"/>
  <c r="I47" i="4"/>
  <c r="M40" i="4"/>
  <c r="M47" i="4" s="1"/>
  <c r="D44" i="3"/>
  <c r="I23" i="4"/>
  <c r="M19" i="4"/>
  <c r="M23" i="4" s="1"/>
  <c r="U10" i="2"/>
  <c r="M26" i="4"/>
  <c r="M30" i="4" s="1"/>
  <c r="Q15" i="2"/>
  <c r="I38" i="4"/>
  <c r="I15" i="2"/>
  <c r="I18" i="2" s="1"/>
  <c r="I17" i="4"/>
  <c r="M33" i="4"/>
  <c r="M38" i="4" s="1"/>
  <c r="D57" i="3"/>
  <c r="M12" i="4"/>
  <c r="M17" i="4" s="1"/>
  <c r="O5" i="3"/>
  <c r="M15" i="2" l="1"/>
  <c r="M19" i="2" s="1"/>
  <c r="U15" i="2"/>
  <c r="Q18" i="2"/>
  <c r="Q20" i="2"/>
  <c r="I42" i="2" s="1"/>
  <c r="I43" i="2" s="1"/>
  <c r="I45" i="2" s="1"/>
  <c r="E19" i="2"/>
  <c r="F44" i="2" l="1"/>
  <c r="S27" i="2"/>
  <c r="U21" i="2"/>
  <c r="U44" i="2" s="1"/>
  <c r="W8" i="2"/>
  <c r="G8" i="2"/>
  <c r="I46" i="2"/>
  <c r="M18" i="2"/>
  <c r="O19" i="2" l="1"/>
  <c r="K16" i="2"/>
  <c r="K13" i="2"/>
  <c r="G12" i="2"/>
  <c r="S8" i="2"/>
  <c r="K17" i="2"/>
  <c r="G16" i="2"/>
  <c r="K14" i="2"/>
  <c r="G13" i="2"/>
  <c r="S9" i="2"/>
  <c r="G17" i="2"/>
  <c r="G14" i="2"/>
  <c r="S10" i="2"/>
  <c r="S11" i="2"/>
  <c r="K8" i="2"/>
  <c r="S17" i="2"/>
  <c r="O17" i="2"/>
  <c r="S13" i="2"/>
  <c r="O13" i="2"/>
  <c r="G9" i="2"/>
  <c r="K9" i="2"/>
  <c r="K11" i="2"/>
  <c r="K12" i="2"/>
  <c r="W14" i="2"/>
  <c r="G11" i="2"/>
  <c r="O16" i="2"/>
  <c r="S14" i="2"/>
  <c r="K10" i="2"/>
  <c r="W9" i="2"/>
  <c r="S16" i="2"/>
  <c r="S12" i="2"/>
  <c r="O12" i="2"/>
  <c r="O14" i="2"/>
  <c r="G10" i="2"/>
  <c r="G15" i="2"/>
  <c r="W17" i="2"/>
  <c r="O8" i="2"/>
  <c r="W11" i="2"/>
  <c r="O9" i="2"/>
  <c r="W16" i="2"/>
  <c r="W13" i="2"/>
  <c r="O10" i="2"/>
  <c r="W12" i="2"/>
  <c r="O11" i="2"/>
  <c r="O15" i="2"/>
  <c r="W10" i="2"/>
  <c r="G18" i="2"/>
  <c r="K15" i="2"/>
  <c r="S15" i="2"/>
  <c r="U18" i="2"/>
  <c r="W21" i="2" s="1"/>
  <c r="O18" i="2"/>
  <c r="K18" i="2"/>
  <c r="S18" i="2"/>
  <c r="S20" i="2"/>
  <c r="W15" i="2"/>
  <c r="W18" i="2" l="1"/>
  <c r="K37" i="2" l="1"/>
  <c r="K38" i="2"/>
  <c r="K34" i="2"/>
  <c r="S25" i="2"/>
  <c r="K33" i="2"/>
  <c r="K40" i="2"/>
  <c r="K32" i="2"/>
  <c r="K31" i="2"/>
  <c r="K39" i="2"/>
  <c r="K35" i="2"/>
  <c r="K41" i="2"/>
  <c r="S28" i="2"/>
  <c r="S26" i="2"/>
  <c r="K36" i="2"/>
  <c r="S29" i="2"/>
  <c r="K42" i="2"/>
  <c r="K43" i="2"/>
  <c r="K45" i="2" s="1"/>
</calcChain>
</file>

<file path=xl/sharedStrings.xml><?xml version="1.0" encoding="utf-8"?>
<sst xmlns="http://schemas.openxmlformats.org/spreadsheetml/2006/main" count="215" uniqueCount="143">
  <si>
    <t>FY27 Cultural Tourism Funding - FORM A - PROJECT BUDGET SUMMARY</t>
  </si>
  <si>
    <t>Read all instructions (first tab) before completing forms. 
Complete orange- &amp; green-highlighted cells; all others will total by formula.</t>
  </si>
  <si>
    <t>Please refer to your completed FY27 CT Calculate Maximum Request Amount Form for the figures in this box.</t>
  </si>
  <si>
    <t xml:space="preserve">  Click here if you haven’t completed the "Calculate Request Amount" form.  </t>
  </si>
  <si>
    <t>Organization Name</t>
  </si>
  <si>
    <t>Request Amount</t>
  </si>
  <si>
    <t>Project Name</t>
  </si>
  <si>
    <t>Operating Rev-Cash 3 yr or RecentFY.*</t>
  </si>
  <si>
    <t>EXPENDITURES</t>
  </si>
  <si>
    <t>Cash Expenditures</t>
  </si>
  <si>
    <r>
      <rPr>
        <b/>
        <sz val="14"/>
        <color rgb="FF000000"/>
        <rFont val="Calibri"/>
        <family val="2"/>
      </rPr>
      <t>In-Kind Gifts</t>
    </r>
    <r>
      <rPr>
        <b/>
        <vertAlign val="superscript"/>
        <sz val="14"/>
        <color rgb="FF000000"/>
        <rFont val="Calibri"/>
        <family val="2"/>
      </rPr>
      <t></t>
    </r>
  </si>
  <si>
    <t>Total Expenses</t>
  </si>
  <si>
    <t>Orange County Grant Funds</t>
  </si>
  <si>
    <t>Match + other Funds Cash</t>
  </si>
  <si>
    <t xml:space="preserve">TOTAL Cash </t>
  </si>
  <si>
    <r>
      <rPr>
        <sz val="12"/>
        <color rgb="FF000000"/>
        <rFont val="Calibri"/>
        <family val="2"/>
      </rPr>
      <t xml:space="preserve">Personnel – </t>
    </r>
    <r>
      <rPr>
        <i/>
        <sz val="12"/>
        <color rgb="FF000000"/>
        <rFont val="Calibri"/>
        <family val="2"/>
      </rPr>
      <t>Administrative</t>
    </r>
  </si>
  <si>
    <r>
      <rPr>
        <sz val="12"/>
        <color rgb="FF000000"/>
        <rFont val="Calibri"/>
        <family val="2"/>
      </rPr>
      <t xml:space="preserve">Personnel – </t>
    </r>
    <r>
      <rPr>
        <i/>
        <sz val="12"/>
        <color rgb="FF000000"/>
        <rFont val="Calibri"/>
        <family val="2"/>
      </rPr>
      <t>Artistic</t>
    </r>
  </si>
  <si>
    <r>
      <rPr>
        <sz val="12"/>
        <color rgb="FF000000"/>
        <rFont val="Calibri"/>
        <family val="2"/>
      </rPr>
      <t xml:space="preserve">Personnel – </t>
    </r>
    <r>
      <rPr>
        <i/>
        <sz val="12"/>
        <color rgb="FF000000"/>
        <rFont val="Calibri"/>
        <family val="2"/>
      </rPr>
      <t>Technical/Production</t>
    </r>
  </si>
  <si>
    <t>Outside Artistic Fees and Services</t>
  </si>
  <si>
    <t>Outside Other Fees and Services</t>
  </si>
  <si>
    <t>Space Rental</t>
  </si>
  <si>
    <t>Travel</t>
  </si>
  <si>
    <r>
      <t xml:space="preserve">Marketing </t>
    </r>
    <r>
      <rPr>
        <b/>
        <sz val="12"/>
        <color rgb="FF0070C0"/>
        <rFont val="Calibri (Body)"/>
      </rPr>
      <t>(Linked from FORM C)</t>
    </r>
  </si>
  <si>
    <t>linked to Mktg Form</t>
  </si>
  <si>
    <t>Remaining Operating Expenses</t>
  </si>
  <si>
    <t>Capital Expense</t>
  </si>
  <si>
    <t>Subtotals</t>
  </si>
  <si>
    <t>A. TOTAL CASH EXPENDITURES</t>
  </si>
  <si>
    <t>B. TOTAL IN-KIND .  .  .  .  .  .  .  .  .  .  .  .  .  .  .  .  .  .  .  .  .  .  .  .  .  .  .  .  .  .  .  .  .  .  .  .  .  .  .  .  .  .  .  .  .  .  .  .  .  .  .  .  . .&gt;</t>
  </si>
  <si>
    <r>
      <rPr>
        <b/>
        <sz val="14"/>
        <color rgb="FF000000"/>
        <rFont val="Calibri"/>
        <family val="2"/>
      </rPr>
      <t>C. GRAND TOTAL EXPENDITURES (A+B)</t>
    </r>
    <r>
      <rPr>
        <sz val="14"/>
        <color rgb="FF000000"/>
        <rFont val="Calibri"/>
        <family val="2"/>
      </rPr>
      <t xml:space="preserve"> .  .  .  .  .  .  .  .  .  .  .  .  .  .  .  .  .  .  .  .  .  .  .  .  .  .  .  .  .  .  .  .  .  .  .  .  .  .  .  .  .  .  .  .  .  .  .  .  .  .  .  .  .  . &gt;</t>
    </r>
  </si>
  <si>
    <t>INCOME</t>
  </si>
  <si>
    <t>Cash Income</t>
  </si>
  <si>
    <t>(Not eligible for Orange County Request Match)</t>
  </si>
  <si>
    <t>Admissions</t>
  </si>
  <si>
    <t xml:space="preserve">  1) </t>
  </si>
  <si>
    <t>Contracted Services Revenue</t>
  </si>
  <si>
    <t xml:space="preserve">  2) </t>
  </si>
  <si>
    <t>OC Venue Subsidy Funding</t>
  </si>
  <si>
    <t xml:space="preserve">  3) </t>
  </si>
  <si>
    <t>Other Revenue</t>
  </si>
  <si>
    <t>4)</t>
  </si>
  <si>
    <t>Subtotal of non-match revenue</t>
  </si>
  <si>
    <t>(Match + other project contributions)</t>
  </si>
  <si>
    <t>Corporate Support</t>
  </si>
  <si>
    <t>Foundation Support</t>
  </si>
  <si>
    <t>5)</t>
  </si>
  <si>
    <t xml:space="preserve">Other Private Support </t>
  </si>
  <si>
    <t>6)</t>
  </si>
  <si>
    <t>United Arts of Central Florida Project-related Funding**</t>
  </si>
  <si>
    <t>7)</t>
  </si>
  <si>
    <r>
      <rPr>
        <sz val="12"/>
        <color rgb="FF000000"/>
        <rFont val="Calibri"/>
        <family val="2"/>
      </rPr>
      <t xml:space="preserve">Government Support – </t>
    </r>
    <r>
      <rPr>
        <i/>
        <sz val="12"/>
        <color rgb="FF000000"/>
        <rFont val="Calibri"/>
        <family val="2"/>
      </rPr>
      <t xml:space="preserve">Federal </t>
    </r>
  </si>
  <si>
    <t>8)</t>
  </si>
  <si>
    <r>
      <rPr>
        <sz val="12"/>
        <color rgb="FF000000"/>
        <rFont val="Calibri"/>
        <family val="2"/>
      </rPr>
      <t xml:space="preserve">Government Support – </t>
    </r>
    <r>
      <rPr>
        <i/>
        <sz val="12"/>
        <color rgb="FF000000"/>
        <rFont val="Calibri"/>
        <family val="2"/>
      </rPr>
      <t>State</t>
    </r>
  </si>
  <si>
    <t>9)</t>
  </si>
  <si>
    <r>
      <rPr>
        <sz val="12"/>
        <color rgb="FF000000"/>
        <rFont val="Calibri"/>
      </rPr>
      <t xml:space="preserve">Government Support – </t>
    </r>
    <r>
      <rPr>
        <i/>
        <sz val="12"/>
        <color rgb="FF000000"/>
        <rFont val="Calibri"/>
      </rPr>
      <t>County (Orange; other than this request, if eligible)</t>
    </r>
  </si>
  <si>
    <t>10)</t>
  </si>
  <si>
    <r>
      <rPr>
        <sz val="12"/>
        <color rgb="FF000000"/>
        <rFont val="Calibri"/>
        <family val="2"/>
      </rPr>
      <t xml:space="preserve">Government Support – </t>
    </r>
    <r>
      <rPr>
        <i/>
        <sz val="12"/>
        <color rgb="FF000000"/>
        <rFont val="Calibri"/>
        <family val="2"/>
      </rPr>
      <t>County (not Orange)</t>
    </r>
  </si>
  <si>
    <t>11)</t>
  </si>
  <si>
    <t>Match Chart and Max Request Amounts</t>
  </si>
  <si>
    <t>Government Support – City</t>
  </si>
  <si>
    <t>12)</t>
  </si>
  <si>
    <t>IF request is:</t>
  </si>
  <si>
    <t>Applicant Cash</t>
  </si>
  <si>
    <t>13)</t>
  </si>
  <si>
    <t>Minimum Cash for Match</t>
  </si>
  <si>
    <r>
      <rPr>
        <sz val="12"/>
        <color rgb="FF000000"/>
        <rFont val="Calibri"/>
        <family val="2"/>
      </rPr>
      <t>D.  Allowable Cash Match Subtotal</t>
    </r>
    <r>
      <rPr>
        <sz val="12"/>
        <color rgb="FF000000"/>
        <rFont val="Calibri"/>
        <family val="2"/>
      </rPr>
      <t xml:space="preserve"> (sum of lines 4-12) </t>
    </r>
  </si>
  <si>
    <t>D</t>
  </si>
  <si>
    <t>Max In-Kind Allowed for Match</t>
  </si>
  <si>
    <r>
      <rPr>
        <sz val="12"/>
        <color theme="1"/>
        <rFont val="Calibri"/>
        <family val="2"/>
      </rPr>
      <t>E.  Total In-Kind</t>
    </r>
    <r>
      <rPr>
        <sz val="12"/>
        <color theme="1"/>
        <rFont val="Calibri"/>
        <family val="2"/>
      </rPr>
      <t xml:space="preserve"> (same as Line B; may exceed match limits).</t>
    </r>
  </si>
  <si>
    <t>E</t>
  </si>
  <si>
    <r>
      <rPr>
        <sz val="12"/>
        <color theme="1"/>
        <rFont val="Calibri"/>
        <family val="2"/>
      </rPr>
      <t xml:space="preserve">F.  Subtotal </t>
    </r>
    <r>
      <rPr>
        <sz val="12"/>
        <color theme="1"/>
        <rFont val="Calibri"/>
        <family val="2"/>
      </rPr>
      <t xml:space="preserve">(lines 1, 2, 3, D and E </t>
    </r>
    <r>
      <rPr>
        <i/>
        <sz val="11"/>
        <color theme="1"/>
        <rFont val="Calibri"/>
        <family val="2"/>
      </rPr>
      <t>[Non-match, eligible match &amp; in-kind])</t>
    </r>
  </si>
  <si>
    <t>F</t>
  </si>
  <si>
    <t>Max Request is (50% of project Total Exp, Line C), up to $200,000*</t>
  </si>
  <si>
    <t xml:space="preserve">G.  Requested from Orange County CT </t>
  </si>
  <si>
    <t xml:space="preserve">of project  </t>
  </si>
  <si>
    <t xml:space="preserve">H.  TOTAL PROJECT INCOME </t>
  </si>
  <si>
    <t>H</t>
  </si>
  <si>
    <t>If budget is not balanced, resulting in a gain or loss, please explain why and plans below.</t>
  </si>
  <si>
    <t>*Subject to match requirements above</t>
  </si>
  <si>
    <t>I.    Amount of Income or Expense Overage</t>
  </si>
  <si>
    <t>I</t>
  </si>
  <si>
    <t>* Enter Operating Revenue - Cash (from most recent Form 990, Total Revenue)</t>
  </si>
  <si>
    <t>**May include Project Grant funding designated specifically for this project. No portion of United Arts Operating Support Grant may be included.</t>
  </si>
  <si>
    <t>NEW: If Proposed Income &amp; Expenses are not the same, explain what you plan to do with the project gain, or how/why you will deal with a loss.</t>
  </si>
  <si>
    <t>FY27 Cultural Tourism Funding - FORM B - MATCHING FUNDS</t>
  </si>
  <si>
    <r>
      <rPr>
        <sz val="12"/>
        <color rgb="FF000000"/>
        <rFont val="Calibri"/>
        <family val="2"/>
      </rPr>
      <t xml:space="preserve">NOTE: Request Amount must be entered above for formulas to function. If RED highlight displays, total Match (Cash, Pledges or In-Kind) does not meet stated requirements. </t>
    </r>
    <r>
      <rPr>
        <sz val="12"/>
        <color rgb="FF0070C0"/>
        <rFont val="Calibri"/>
        <family val="2"/>
      </rPr>
      <t xml:space="preserve">Match of 100% Confirmed is required for full 5-point score; scaled to event start date. </t>
    </r>
    <r>
      <rPr>
        <b/>
        <sz val="12"/>
        <color rgb="FF0070C0"/>
        <rFont val="Calibri"/>
        <family val="2"/>
      </rPr>
      <t>Less confirmed match is required at the time of application for events with a later starting date (see Evaluation matrix for requirements).</t>
    </r>
  </si>
  <si>
    <r>
      <rPr>
        <sz val="12"/>
        <color rgb="FF000000"/>
        <rFont val="Calibri"/>
        <family val="2"/>
      </rPr>
      <t xml:space="preserve">Upload completed Match Form. Each "Confirmed" match item must include the proper documentation with date, donor name, amount, purpose, and indicate if paid or when it will be paid. Clearly indicate which backup documents relate to each Match item. Clearly group items by three categories for Confirmed Cash, Confirmed Pledges, and In-kind (optional, unless used for match). Cash may include pro-rated portion of State Division of Arts &amp; Culture grant, or foundation grants -- IF AWARDED &amp; published. </t>
    </r>
    <r>
      <rPr>
        <i/>
        <sz val="12"/>
        <color rgb="FF000000"/>
        <rFont val="Calibri"/>
        <family val="2"/>
      </rPr>
      <t>ALL Match MUST BE 100% Paid-in-Full and documented by the end of the project &amp; for final report/payment.</t>
    </r>
  </si>
  <si>
    <r>
      <rPr>
        <b/>
        <sz val="14"/>
        <color rgb="FF000000"/>
        <rFont val="Calibri"/>
        <family val="2"/>
      </rPr>
      <t>CASH MATCH</t>
    </r>
    <r>
      <rPr>
        <b/>
        <sz val="12"/>
        <color rgb="FF000000"/>
        <rFont val="Calibri"/>
        <family val="2"/>
      </rPr>
      <t xml:space="preserve"> </t>
    </r>
    <r>
      <rPr>
        <sz val="12"/>
        <color rgb="FF000000"/>
        <rFont val="Calibri"/>
        <family val="2"/>
      </rPr>
      <t>(</t>
    </r>
    <r>
      <rPr>
        <b/>
        <sz val="12"/>
        <color rgb="FF000000"/>
        <rFont val="Calibri"/>
        <family val="2"/>
      </rPr>
      <t>includes cash/pledges</t>
    </r>
    <r>
      <rPr>
        <sz val="12"/>
        <color rgb="FF000000"/>
        <rFont val="Calibri"/>
        <family val="2"/>
      </rPr>
      <t>). Please group cash(paid) separate from pledges (unpaid).</t>
    </r>
  </si>
  <si>
    <t>Minimum Match Cash</t>
  </si>
  <si>
    <t>Amount Confirmed</t>
  </si>
  <si>
    <r>
      <rPr>
        <sz val="11"/>
        <color rgb="FF000000"/>
        <rFont val="Aptos Narrow"/>
        <family val="2"/>
      </rPr>
      <t xml:space="preserve">Cash </t>
    </r>
    <r>
      <rPr>
        <sz val="9"/>
        <color rgb="FF000000"/>
        <rFont val="Aptos Narrow"/>
        <family val="2"/>
      </rPr>
      <t>(paid)</t>
    </r>
    <r>
      <rPr>
        <sz val="11"/>
        <color rgb="FF000000"/>
        <rFont val="Aptos Narrow"/>
        <family val="2"/>
      </rPr>
      <t xml:space="preserve"> or Pledge </t>
    </r>
    <r>
      <rPr>
        <sz val="9"/>
        <color rgb="FF000000"/>
        <rFont val="Aptos Narrow"/>
        <family val="2"/>
      </rPr>
      <t>(promised)</t>
    </r>
  </si>
  <si>
    <t>Source (Name of Donor/Company)</t>
  </si>
  <si>
    <t>Type of Document
 Attached</t>
  </si>
  <si>
    <t>Pledge</t>
  </si>
  <si>
    <t>Pledge Email</t>
  </si>
  <si>
    <t>APPLICANT CASH</t>
  </si>
  <si>
    <t>IF USING Applicant Cash for Match - indicate how much; include statement from Exec Dir or Board officer, and bank/account statement. Must indicate board dedicated funds, free from other uses or restrictions, and when it is/will be available.</t>
  </si>
  <si>
    <t>TOTAL</t>
  </si>
  <si>
    <t>IN-KIND MATCH</t>
  </si>
  <si>
    <t>OPTIONAL: If you expect to use in-kind support for the project match, it must be documented by the donor, with name, what is provided, value and when it will be completed.</t>
  </si>
  <si>
    <t>Maximum In-kind Allowed for Match *</t>
  </si>
  <si>
    <t>Provided or Pledged (promised)</t>
  </si>
  <si>
    <t>IN-KIND*</t>
  </si>
  <si>
    <t>Match score is based on % confirmed at the time of application; (with limits on in-kind for Request Level, if used for matching funds.)</t>
  </si>
  <si>
    <t xml:space="preserve">*Allowable Match from in-kind is limited -- only up to 50% (Small request) or 25% (Medium request)-- will count toward the match; but there is no limit to the in-kind you may use for the total project. </t>
  </si>
  <si>
    <t>MARKETING BUDGET (Supports Narrative: Tourism Section, Q5 &amp; Q6)</t>
  </si>
  <si>
    <r>
      <rPr>
        <sz val="12"/>
        <color rgb="FF000000"/>
        <rFont val="Wingdings"/>
        <charset val="2"/>
      </rPr>
      <t xml:space="preserve">è </t>
    </r>
    <r>
      <rPr>
        <sz val="12"/>
        <color rgb="FF000000"/>
        <rFont val="Calibri"/>
        <family val="2"/>
      </rPr>
      <t>Complete the Orange and Green fields, in line items that apply to your marketing plan; Total columns will calculate by formula.   
Use sample categories &amp;/or line items, or create your own in the yellow section, as applicable for your project marketing &amp; PR plan.</t>
    </r>
  </si>
  <si>
    <t>NOTE: Totals for Form C-Marketing &amp; PR Budget must tie to the Form A-Budget Summary, on the Marketing Line.</t>
  </si>
  <si>
    <t>Please notify me if you need to use separate form-- if managed by individual events, for alternate format of marketing budget detail.</t>
  </si>
  <si>
    <r>
      <rPr>
        <sz val="12"/>
        <color theme="1"/>
        <rFont val="Wingdings"/>
        <charset val="2"/>
      </rPr>
      <t xml:space="preserve">è </t>
    </r>
    <r>
      <rPr>
        <sz val="12"/>
        <color theme="1"/>
        <rFont val="Calibri"/>
        <family val="2"/>
      </rPr>
      <t xml:space="preserve"> To UPLOAD: Remove Instruction sheet &amp; any unnecessary pages.  NOTE: ALL workbook tabs/pages will show in application packet. UPLOAD entire Excel workbook under "Attachments for Panel Review" onto Form A.</t>
    </r>
  </si>
  <si>
    <t>In-Kind</t>
  </si>
  <si>
    <t>Total</t>
  </si>
  <si>
    <t>Marketing Line Items</t>
  </si>
  <si>
    <t>Orange County 
Grant Funds</t>
  </si>
  <si>
    <t>Match &amp; Other Cash</t>
  </si>
  <si>
    <t>Total Cash</t>
  </si>
  <si>
    <t>Print Advertising</t>
  </si>
  <si>
    <t>Print Ads (Newspaper, Magazine)</t>
  </si>
  <si>
    <t>Subtotal Print Advertising</t>
  </si>
  <si>
    <t xml:space="preserve">Radio/TV </t>
  </si>
  <si>
    <t xml:space="preserve">Radio </t>
  </si>
  <si>
    <t>Spectrum Television</t>
  </si>
  <si>
    <t>Subtotal Radio/TV</t>
  </si>
  <si>
    <t>Internet/Website/Social Media</t>
  </si>
  <si>
    <t>Digital Media</t>
  </si>
  <si>
    <t>Web hosting</t>
  </si>
  <si>
    <t>Website Maintenance/Design/prep</t>
  </si>
  <si>
    <t>Constant Contact E Newsletters</t>
  </si>
  <si>
    <t>Subtotal Internet/Website/Social Media</t>
  </si>
  <si>
    <t>Promotion/PR Services</t>
  </si>
  <si>
    <t>Dues &amp; Memberships</t>
  </si>
  <si>
    <t>Travel Trade Shows</t>
  </si>
  <si>
    <t>Media</t>
  </si>
  <si>
    <t>Subtotal Promotion/PR</t>
  </si>
  <si>
    <t>Printing/Mailhouse/Other</t>
  </si>
  <si>
    <t>Program Books</t>
  </si>
  <si>
    <t>Postcards, posters, brochures</t>
  </si>
  <si>
    <t>Postage</t>
  </si>
  <si>
    <t>Photography</t>
  </si>
  <si>
    <t>Video</t>
  </si>
  <si>
    <t>Subtotal Printing/Mailhouse/Other</t>
  </si>
  <si>
    <t xml:space="preserve">TOTAL Marketing &amp; PR  </t>
  </si>
  <si>
    <t xml:space="preserve">     (Totals carry to Form A Budget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</si>
</sst>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164" formatCode="_(&quot;$&quot;* #,##0_);_(&quot;$&quot;* \(#,##0\);_(&quot;$&quot;* &quot;-&quot;??_);_(@_)"/>
    <numFmt numFmtId="165" formatCode="&quot;$&quot;#,##0"/>
    <numFmt numFmtId="166" formatCode="0.0%"/>
    <numFmt numFmtId="167" formatCode="_([$$-409]* #,##0_);_([$$-409]* \(#,##0\);_([$$-409]* &quot;-&quot;??_);_(@_)"/>
    <numFmt numFmtId="168" formatCode="_([$$-409]* #,##0.00_);_([$$-409]* \(#,##0.00\);_([$$-409]* &quot;-&quot;??_);_(@_)"/>
  </numFmts>
  <fonts count="72">
    <font>
      <sz val="11"/>
      <color theme="1"/>
      <name val="Calibri"/>
      <scheme val="minor"/>
    </font>
    <font>
      <sz val="11"/>
      <color theme="1"/>
      <name val="Calibri"/>
      <family val="2"/>
      <scheme val="minor"/>
    </font>
    <font>
      <b/>
      <sz val="14"/>
      <color theme="1"/>
      <name val="Calibri"/>
      <family val="2"/>
    </font>
    <font>
      <b/>
      <sz val="12"/>
      <color theme="1"/>
      <name val="Calibri"/>
      <family val="2"/>
    </font>
    <font>
      <sz val="14"/>
      <color rgb="FF000000"/>
      <name val="Calibri"/>
      <family val="2"/>
    </font>
    <font>
      <sz val="14"/>
      <color theme="1"/>
      <name val="Calibri"/>
      <family val="2"/>
    </font>
    <font>
      <sz val="12"/>
      <color theme="1"/>
      <name val="Calibri"/>
      <family val="2"/>
    </font>
    <font>
      <b/>
      <sz val="12"/>
      <color rgb="FF000000"/>
      <name val="Calibri"/>
      <family val="2"/>
    </font>
    <font>
      <sz val="12"/>
      <color rgb="FF000000"/>
      <name val="Calibri"/>
      <family val="2"/>
    </font>
    <font>
      <b/>
      <sz val="16"/>
      <color rgb="FF000000"/>
      <name val="Arial"/>
      <family val="2"/>
    </font>
    <font>
      <sz val="11"/>
      <name val="Calibri"/>
      <family val="2"/>
    </font>
    <font>
      <b/>
      <sz val="14"/>
      <color rgb="FF000000"/>
      <name val="Calibri"/>
      <family val="2"/>
    </font>
    <font>
      <i/>
      <sz val="11"/>
      <color theme="1"/>
      <name val="Calibri"/>
      <family val="2"/>
    </font>
    <font>
      <i/>
      <sz val="10"/>
      <color rgb="FFFF0000"/>
      <name val="Calibri"/>
      <family val="2"/>
    </font>
    <font>
      <b/>
      <i/>
      <sz val="12"/>
      <color theme="1"/>
      <name val="Calibri"/>
      <family val="2"/>
    </font>
    <font>
      <sz val="11"/>
      <color theme="1"/>
      <name val="Calibri"/>
      <family val="2"/>
    </font>
    <font>
      <b/>
      <u/>
      <sz val="14"/>
      <color rgb="FF000000"/>
      <name val="Calibri"/>
      <family val="2"/>
    </font>
    <font>
      <sz val="10"/>
      <color theme="1"/>
      <name val="Times New Roman"/>
      <family val="1"/>
    </font>
    <font>
      <b/>
      <sz val="10"/>
      <color theme="1"/>
      <name val="Arial"/>
      <family val="2"/>
    </font>
    <font>
      <b/>
      <i/>
      <sz val="10"/>
      <color theme="1"/>
      <name val="Arial"/>
      <family val="2"/>
    </font>
    <font>
      <sz val="10"/>
      <color theme="1"/>
      <name val="Calibri"/>
      <family val="2"/>
    </font>
    <font>
      <sz val="10"/>
      <color theme="1"/>
      <name val="Arial"/>
      <family val="2"/>
    </font>
    <font>
      <b/>
      <sz val="11"/>
      <color theme="1"/>
      <name val="Arial"/>
      <family val="2"/>
    </font>
    <font>
      <i/>
      <sz val="8"/>
      <color rgb="FFC00000"/>
      <name val="Calibri"/>
      <family val="2"/>
    </font>
    <font>
      <b/>
      <i/>
      <sz val="9"/>
      <color rgb="FFC00000"/>
      <name val="Calibri"/>
      <family val="2"/>
    </font>
    <font>
      <i/>
      <sz val="9"/>
      <color rgb="FFFF0000"/>
      <name val="Calibri"/>
      <family val="2"/>
    </font>
    <font>
      <i/>
      <sz val="12"/>
      <color theme="1"/>
      <name val="Calibri"/>
      <family val="2"/>
    </font>
    <font>
      <b/>
      <sz val="10"/>
      <color theme="1"/>
      <name val="Calibri"/>
      <family val="2"/>
    </font>
    <font>
      <i/>
      <sz val="11"/>
      <color rgb="FFC00000"/>
      <name val="Calibri"/>
      <family val="2"/>
    </font>
    <font>
      <sz val="12"/>
      <color rgb="FFC00000"/>
      <name val="Calibri"/>
      <family val="2"/>
    </font>
    <font>
      <i/>
      <sz val="10"/>
      <color theme="1"/>
      <name val="Calibri"/>
      <family val="2"/>
    </font>
    <font>
      <sz val="12"/>
      <color rgb="FFFF0000"/>
      <name val="Calibri"/>
      <family val="2"/>
    </font>
    <font>
      <b/>
      <i/>
      <sz val="11"/>
      <color theme="1"/>
      <name val="Calibri"/>
      <family val="2"/>
    </font>
    <font>
      <sz val="12"/>
      <color theme="1"/>
      <name val="Times New Roman"/>
      <family val="1"/>
    </font>
    <font>
      <b/>
      <sz val="14"/>
      <color theme="1"/>
      <name val="Arial"/>
      <family val="2"/>
    </font>
    <font>
      <sz val="9"/>
      <color theme="1"/>
      <name val="Calibri"/>
      <family val="2"/>
    </font>
    <font>
      <sz val="12"/>
      <color theme="1"/>
      <name val="Arial"/>
      <family val="2"/>
    </font>
    <font>
      <sz val="11"/>
      <color rgb="FFFF0000"/>
      <name val="Calibri"/>
      <family val="2"/>
    </font>
    <font>
      <b/>
      <sz val="14"/>
      <color rgb="FF000000"/>
      <name val="Arial"/>
      <family val="2"/>
    </font>
    <font>
      <b/>
      <sz val="11"/>
      <color theme="1"/>
      <name val="Calibri"/>
      <family val="2"/>
    </font>
    <font>
      <b/>
      <sz val="12"/>
      <color rgb="FF000000"/>
      <name val="Arial"/>
      <family val="2"/>
    </font>
    <font>
      <b/>
      <sz val="12"/>
      <color theme="1"/>
      <name val="Arial"/>
      <family val="2"/>
    </font>
    <font>
      <b/>
      <sz val="10"/>
      <color rgb="FF000000"/>
      <name val="Arial"/>
      <family val="2"/>
    </font>
    <font>
      <b/>
      <vertAlign val="superscript"/>
      <sz val="14"/>
      <color rgb="FF000000"/>
      <name val="Calibri"/>
      <family val="2"/>
    </font>
    <font>
      <i/>
      <sz val="12"/>
      <color rgb="FF000000"/>
      <name val="Calibri"/>
      <family val="2"/>
    </font>
    <font>
      <sz val="12"/>
      <color rgb="FF000000"/>
      <name val="Wingdings"/>
      <charset val="2"/>
    </font>
    <font>
      <sz val="12"/>
      <color theme="1"/>
      <name val="Wingdings"/>
      <charset val="2"/>
    </font>
    <font>
      <sz val="11"/>
      <color rgb="FF000000"/>
      <name val="Aptos Narrow"/>
      <family val="2"/>
    </font>
    <font>
      <sz val="14"/>
      <color rgb="FF000000"/>
      <name val="Aptos Narrow"/>
      <family val="2"/>
    </font>
    <font>
      <sz val="10"/>
      <color rgb="FFC00000"/>
      <name val="Calibri"/>
      <family val="2"/>
    </font>
    <font>
      <sz val="12"/>
      <color rgb="FF0070C0"/>
      <name val="Calibri"/>
      <family val="2"/>
    </font>
    <font>
      <sz val="9"/>
      <color rgb="FF000000"/>
      <name val="Aptos Narrow"/>
      <family val="2"/>
    </font>
    <font>
      <sz val="12"/>
      <name val="Calibri"/>
      <family val="2"/>
    </font>
    <font>
      <sz val="10"/>
      <color rgb="FF000000"/>
      <name val="Aptos Narrow"/>
      <family val="2"/>
    </font>
    <font>
      <sz val="11"/>
      <color rgb="FF000000"/>
      <name val="Calibri"/>
      <family val="2"/>
      <scheme val="minor"/>
    </font>
    <font>
      <b/>
      <sz val="12"/>
      <color rgb="FF0070C0"/>
      <name val="Calibri"/>
      <family val="2"/>
    </font>
    <font>
      <b/>
      <sz val="10"/>
      <color theme="1"/>
      <name val="Times New Roman"/>
      <family val="1"/>
    </font>
    <font>
      <b/>
      <sz val="12"/>
      <color theme="1"/>
      <name val="Times New Roman"/>
      <family val="1"/>
    </font>
    <font>
      <u/>
      <sz val="11"/>
      <color theme="10"/>
      <name val="Calibri"/>
      <family val="2"/>
      <scheme val="minor"/>
    </font>
    <font>
      <b/>
      <sz val="12"/>
      <color rgb="FF0070C0"/>
      <name val="Calibri (Body)"/>
    </font>
    <font>
      <sz val="13"/>
      <color rgb="FF000000"/>
      <name val="Calibri"/>
      <family val="2"/>
    </font>
    <font>
      <b/>
      <sz val="11"/>
      <name val="Calibri"/>
      <family val="2"/>
    </font>
    <font>
      <sz val="11"/>
      <color rgb="FF000000"/>
      <name val="Calibri"/>
    </font>
    <font>
      <b/>
      <i/>
      <sz val="10"/>
      <color rgb="FFFF0000"/>
      <name val="Calibri"/>
      <family val="2"/>
    </font>
    <font>
      <b/>
      <i/>
      <sz val="8"/>
      <color rgb="FF0070C0"/>
      <name val="Calibri"/>
      <family val="2"/>
    </font>
    <font>
      <b/>
      <i/>
      <sz val="10"/>
      <color rgb="FFFF0000"/>
      <name val="Times New Roman"/>
      <family val="1"/>
    </font>
    <font>
      <sz val="12"/>
      <color rgb="FF000000"/>
      <name val="Calibri"/>
    </font>
    <font>
      <i/>
      <sz val="12"/>
      <color rgb="FF000000"/>
      <name val="Calibri"/>
    </font>
    <font>
      <b/>
      <sz val="13"/>
      <color rgb="FF000000"/>
      <name val="Calibri"/>
    </font>
    <font>
      <b/>
      <i/>
      <sz val="14"/>
      <color rgb="FFFF0000"/>
      <name val="Calibri"/>
      <family val="2"/>
    </font>
    <font>
      <b/>
      <sz val="14"/>
      <color theme="1"/>
      <name val="Calibri"/>
      <scheme val="minor"/>
    </font>
    <font>
      <b/>
      <sz val="14"/>
      <name val="Calibri"/>
      <family val="2"/>
    </font>
  </fonts>
  <fills count="13">
    <fill>
      <patternFill patternType="none"/>
    </fill>
    <fill>
      <patternFill patternType="gray125"/>
    </fill>
    <fill>
      <patternFill patternType="solid">
        <fgColor rgb="FFCCFFCC"/>
        <bgColor rgb="FFCCFFCC"/>
      </patternFill>
    </fill>
    <fill>
      <patternFill patternType="solid">
        <fgColor rgb="FFFDE9D9"/>
        <bgColor rgb="FFFDE9D9"/>
      </patternFill>
    </fill>
    <fill>
      <patternFill patternType="solid">
        <fgColor rgb="FFBFBFBF"/>
        <bgColor rgb="FFBFBFBF"/>
      </patternFill>
    </fill>
    <fill>
      <patternFill patternType="solid">
        <fgColor rgb="FFA5A5A5"/>
        <bgColor rgb="FFA5A5A5"/>
      </patternFill>
    </fill>
    <fill>
      <patternFill patternType="solid">
        <fgColor rgb="FFEEECE1"/>
        <bgColor rgb="FFEEECE1"/>
      </patternFill>
    </fill>
    <fill>
      <patternFill patternType="solid">
        <fgColor theme="0"/>
        <bgColor theme="0"/>
      </patternFill>
    </fill>
    <fill>
      <patternFill patternType="solid">
        <fgColor rgb="FFFFFF99"/>
        <bgColor rgb="FFFFFF99"/>
      </patternFill>
    </fill>
    <fill>
      <patternFill patternType="solid">
        <fgColor theme="0" tint="-0.14999847407452621"/>
        <bgColor indexed="64"/>
      </patternFill>
    </fill>
    <fill>
      <patternFill patternType="solid">
        <fgColor rgb="FFDCFFD9"/>
        <bgColor indexed="64"/>
      </patternFill>
    </fill>
    <fill>
      <patternFill patternType="solid">
        <fgColor rgb="FFFAC7A5"/>
        <bgColor indexed="64"/>
      </patternFill>
    </fill>
    <fill>
      <patternFill patternType="solid">
        <fgColor rgb="FFFFFF00"/>
        <bgColor indexed="64"/>
      </patternFill>
    </fill>
  </fills>
  <borders count="4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double">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top style="thin">
        <color rgb="FF000000"/>
      </top>
      <bottom style="double">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diagonal/>
    </border>
    <border>
      <left/>
      <right/>
      <top/>
      <bottom style="thin">
        <color theme="1"/>
      </bottom>
      <diagonal/>
    </border>
    <border>
      <left style="medium">
        <color rgb="FF000000"/>
      </left>
      <right/>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s>
  <cellStyleXfs count="2">
    <xf numFmtId="0" fontId="0" fillId="0" borderId="0"/>
    <xf numFmtId="0" fontId="58" fillId="0" borderId="0" applyNumberFormat="0" applyFill="0" applyBorder="0" applyAlignment="0" applyProtection="0"/>
  </cellStyleXfs>
  <cellXfs count="369">
    <xf numFmtId="0" fontId="0" fillId="0" borderId="0" xfId="0"/>
    <xf numFmtId="0" fontId="3" fillId="0" borderId="0" xfId="0" applyFont="1"/>
    <xf numFmtId="0" fontId="5" fillId="0" borderId="0" xfId="0" applyFont="1"/>
    <xf numFmtId="0" fontId="6" fillId="0" borderId="0" xfId="0" applyFont="1"/>
    <xf numFmtId="0" fontId="6" fillId="0" borderId="0" xfId="0" applyFont="1" applyAlignment="1">
      <alignment horizontal="left"/>
    </xf>
    <xf numFmtId="0" fontId="2" fillId="0" borderId="0" xfId="0" applyFont="1" applyAlignment="1">
      <alignment horizontal="left"/>
    </xf>
    <xf numFmtId="0" fontId="2" fillId="0" borderId="0" xfId="0" applyFont="1"/>
    <xf numFmtId="0" fontId="17" fillId="0" borderId="0" xfId="0" applyFont="1"/>
    <xf numFmtId="0" fontId="8" fillId="0" borderId="0" xfId="0" applyFont="1"/>
    <xf numFmtId="42" fontId="6" fillId="0" borderId="0" xfId="0" applyNumberFormat="1" applyFont="1"/>
    <xf numFmtId="42" fontId="8" fillId="0" borderId="0" xfId="0" applyNumberFormat="1" applyFont="1"/>
    <xf numFmtId="42" fontId="6" fillId="0" borderId="33" xfId="0" applyNumberFormat="1" applyFont="1" applyBorder="1"/>
    <xf numFmtId="0" fontId="0" fillId="0" borderId="0" xfId="0" applyAlignment="1">
      <alignment horizontal="left"/>
    </xf>
    <xf numFmtId="0" fontId="12" fillId="0" borderId="0" xfId="0" applyFont="1"/>
    <xf numFmtId="9" fontId="29" fillId="0" borderId="0" xfId="0" applyNumberFormat="1" applyFont="1" applyAlignment="1">
      <alignment horizontal="right"/>
    </xf>
    <xf numFmtId="42" fontId="3" fillId="0" borderId="24" xfId="0" applyNumberFormat="1" applyFont="1" applyBorder="1"/>
    <xf numFmtId="166" fontId="6" fillId="0" borderId="31" xfId="0" applyNumberFormat="1" applyFont="1" applyBorder="1" applyAlignment="1">
      <alignment horizontal="right"/>
    </xf>
    <xf numFmtId="0" fontId="26" fillId="0" borderId="0" xfId="0" applyFont="1"/>
    <xf numFmtId="9" fontId="6" fillId="0" borderId="0" xfId="0" applyNumberFormat="1" applyFont="1" applyAlignment="1">
      <alignment horizontal="right"/>
    </xf>
    <xf numFmtId="167" fontId="8" fillId="0" borderId="0" xfId="0" applyNumberFormat="1" applyFont="1" applyAlignment="1">
      <alignment horizontal="center"/>
    </xf>
    <xf numFmtId="166" fontId="6" fillId="0" borderId="0" xfId="0" applyNumberFormat="1" applyFont="1" applyAlignment="1">
      <alignment horizontal="right"/>
    </xf>
    <xf numFmtId="0" fontId="15" fillId="0" borderId="9" xfId="0" applyFont="1" applyBorder="1"/>
    <xf numFmtId="0" fontId="31" fillId="0" borderId="0" xfId="0" applyFont="1"/>
    <xf numFmtId="167" fontId="6" fillId="0" borderId="1" xfId="0" applyNumberFormat="1" applyFont="1" applyBorder="1"/>
    <xf numFmtId="0" fontId="31" fillId="0" borderId="2" xfId="0" applyFont="1" applyBorder="1"/>
    <xf numFmtId="166" fontId="6" fillId="0" borderId="3" xfId="0" applyNumberFormat="1" applyFont="1" applyBorder="1" applyAlignment="1">
      <alignment horizontal="right"/>
    </xf>
    <xf numFmtId="0" fontId="6" fillId="0" borderId="14" xfId="0" applyFont="1" applyBorder="1"/>
    <xf numFmtId="0" fontId="10" fillId="0" borderId="27" xfId="0" applyFont="1" applyBorder="1"/>
    <xf numFmtId="164" fontId="6" fillId="0" borderId="0" xfId="0" applyNumberFormat="1" applyFont="1" applyAlignment="1">
      <alignment horizontal="center"/>
    </xf>
    <xf numFmtId="0" fontId="11" fillId="0" borderId="27" xfId="0" applyFont="1" applyBorder="1"/>
    <xf numFmtId="0" fontId="5" fillId="0" borderId="27" xfId="0" applyFont="1" applyBorder="1"/>
    <xf numFmtId="0" fontId="3" fillId="0" borderId="27" xfId="0" applyFont="1" applyBorder="1"/>
    <xf numFmtId="42" fontId="3" fillId="0" borderId="27" xfId="0" applyNumberFormat="1" applyFont="1" applyBorder="1"/>
    <xf numFmtId="9" fontId="3" fillId="0" borderId="27" xfId="0" applyNumberFormat="1" applyFont="1" applyBorder="1"/>
    <xf numFmtId="42" fontId="3" fillId="0" borderId="4" xfId="0" applyNumberFormat="1" applyFont="1" applyBorder="1"/>
    <xf numFmtId="0" fontId="3" fillId="0" borderId="5" xfId="0" applyFont="1" applyBorder="1"/>
    <xf numFmtId="166" fontId="3" fillId="0" borderId="6" xfId="0" applyNumberFormat="1" applyFont="1" applyBorder="1"/>
    <xf numFmtId="0" fontId="20" fillId="0" borderId="35" xfId="0" applyFont="1" applyBorder="1"/>
    <xf numFmtId="0" fontId="20" fillId="0" borderId="31" xfId="0" applyFont="1" applyBorder="1"/>
    <xf numFmtId="0" fontId="15" fillId="0" borderId="31" xfId="0" applyFont="1" applyBorder="1"/>
    <xf numFmtId="0" fontId="15" fillId="0" borderId="36" xfId="0" applyFont="1" applyBorder="1"/>
    <xf numFmtId="0" fontId="0" fillId="0" borderId="27" xfId="0" applyBorder="1"/>
    <xf numFmtId="0" fontId="7" fillId="0" borderId="27" xfId="0" applyFont="1" applyBorder="1"/>
    <xf numFmtId="0" fontId="56" fillId="0" borderId="27" xfId="0" applyFont="1" applyBorder="1"/>
    <xf numFmtId="0" fontId="57" fillId="0" borderId="27" xfId="0" applyFont="1" applyBorder="1"/>
    <xf numFmtId="0" fontId="6" fillId="0" borderId="27" xfId="0" applyFont="1" applyBorder="1"/>
    <xf numFmtId="42" fontId="3" fillId="0" borderId="1" xfId="0" applyNumberFormat="1" applyFont="1" applyBorder="1"/>
    <xf numFmtId="0" fontId="57" fillId="0" borderId="2" xfId="0" applyFont="1" applyBorder="1"/>
    <xf numFmtId="0" fontId="57" fillId="0" borderId="3" xfId="0" applyFont="1" applyBorder="1"/>
    <xf numFmtId="0" fontId="33" fillId="0" borderId="0" xfId="0" applyFont="1"/>
    <xf numFmtId="37" fontId="6" fillId="0" borderId="0" xfId="0" applyNumberFormat="1" applyFont="1"/>
    <xf numFmtId="0" fontId="6" fillId="0" borderId="0" xfId="0" applyFont="1" applyAlignment="1">
      <alignment horizontal="right"/>
    </xf>
    <xf numFmtId="0" fontId="8" fillId="0" borderId="0" xfId="0" applyFont="1" applyAlignment="1">
      <alignment horizontal="right"/>
    </xf>
    <xf numFmtId="0" fontId="20" fillId="0" borderId="0" xfId="0" applyFont="1" applyAlignment="1">
      <alignment horizontal="center" vertical="center"/>
    </xf>
    <xf numFmtId="42" fontId="6" fillId="0" borderId="17" xfId="0" applyNumberFormat="1" applyFont="1" applyBorder="1"/>
    <xf numFmtId="0" fontId="15" fillId="0" borderId="27" xfId="0" applyFont="1" applyBorder="1" applyAlignment="1">
      <alignment horizontal="right"/>
    </xf>
    <xf numFmtId="0" fontId="8" fillId="0" borderId="27" xfId="0" applyFont="1" applyBorder="1" applyAlignment="1">
      <alignment horizontal="right"/>
    </xf>
    <xf numFmtId="0" fontId="20" fillId="0" borderId="27" xfId="0" applyFont="1" applyBorder="1" applyAlignment="1">
      <alignment horizontal="center" vertical="center"/>
    </xf>
    <xf numFmtId="42" fontId="7" fillId="0" borderId="15" xfId="0" applyNumberFormat="1" applyFont="1" applyBorder="1"/>
    <xf numFmtId="42" fontId="6" fillId="0" borderId="32" xfId="0" applyNumberFormat="1" applyFont="1" applyBorder="1"/>
    <xf numFmtId="166" fontId="3" fillId="0" borderId="32" xfId="0" applyNumberFormat="1" applyFont="1" applyBorder="1" applyAlignment="1">
      <alignment horizontal="right"/>
    </xf>
    <xf numFmtId="164" fontId="6" fillId="0" borderId="0" xfId="0" applyNumberFormat="1" applyFont="1" applyAlignment="1">
      <alignment wrapText="1"/>
    </xf>
    <xf numFmtId="0" fontId="4" fillId="0" borderId="0" xfId="0" applyFont="1"/>
    <xf numFmtId="0" fontId="20" fillId="0" borderId="0" xfId="0" applyFont="1"/>
    <xf numFmtId="0" fontId="25" fillId="0" borderId="0" xfId="0" applyFont="1" applyAlignment="1">
      <alignment wrapText="1"/>
    </xf>
    <xf numFmtId="42" fontId="7" fillId="0" borderId="16" xfId="0" applyNumberFormat="1" applyFont="1" applyBorder="1"/>
    <xf numFmtId="42" fontId="7" fillId="0" borderId="0" xfId="0" applyNumberFormat="1" applyFont="1"/>
    <xf numFmtId="166" fontId="7" fillId="0" borderId="0" xfId="0" applyNumberFormat="1" applyFont="1"/>
    <xf numFmtId="166" fontId="3" fillId="0" borderId="0" xfId="0" applyNumberFormat="1" applyFont="1" applyAlignment="1">
      <alignment horizontal="right"/>
    </xf>
    <xf numFmtId="9" fontId="6" fillId="0" borderId="0" xfId="0" applyNumberFormat="1" applyFont="1"/>
    <xf numFmtId="42" fontId="3" fillId="0" borderId="16" xfId="0" applyNumberFormat="1" applyFont="1" applyBorder="1"/>
    <xf numFmtId="166" fontId="3" fillId="0" borderId="0" xfId="0" applyNumberFormat="1" applyFont="1"/>
    <xf numFmtId="0" fontId="27" fillId="0" borderId="27" xfId="0" applyFont="1" applyBorder="1"/>
    <xf numFmtId="42" fontId="7" fillId="0" borderId="27" xfId="0" applyNumberFormat="1" applyFont="1" applyBorder="1"/>
    <xf numFmtId="9" fontId="3" fillId="0" borderId="27" xfId="0" applyNumberFormat="1" applyFont="1" applyBorder="1" applyAlignment="1">
      <alignment horizontal="right"/>
    </xf>
    <xf numFmtId="0" fontId="26" fillId="0" borderId="27" xfId="0" applyFont="1" applyBorder="1"/>
    <xf numFmtId="165" fontId="8" fillId="0" borderId="27" xfId="0" applyNumberFormat="1" applyFont="1" applyBorder="1"/>
    <xf numFmtId="0" fontId="4" fillId="0" borderId="27" xfId="0" applyFont="1" applyBorder="1"/>
    <xf numFmtId="0" fontId="20" fillId="0" borderId="27" xfId="0" applyFont="1" applyBorder="1"/>
    <xf numFmtId="0" fontId="11" fillId="9" borderId="31" xfId="0" applyFont="1" applyFill="1" applyBorder="1" applyAlignment="1">
      <alignment horizontal="left"/>
    </xf>
    <xf numFmtId="0" fontId="5" fillId="9" borderId="31" xfId="0" applyFont="1" applyFill="1" applyBorder="1"/>
    <xf numFmtId="0" fontId="20" fillId="9" borderId="31" xfId="0" applyFont="1" applyFill="1" applyBorder="1"/>
    <xf numFmtId="0" fontId="3" fillId="9" borderId="31" xfId="0" applyFont="1" applyFill="1" applyBorder="1"/>
    <xf numFmtId="0" fontId="11" fillId="9" borderId="31" xfId="0" applyFont="1" applyFill="1" applyBorder="1" applyAlignment="1">
      <alignment wrapText="1"/>
    </xf>
    <xf numFmtId="0" fontId="0" fillId="9" borderId="31" xfId="0" applyFill="1" applyBorder="1"/>
    <xf numFmtId="42" fontId="8" fillId="5" borderId="13" xfId="0" applyNumberFormat="1" applyFont="1" applyFill="1" applyBorder="1"/>
    <xf numFmtId="0" fontId="3" fillId="0" borderId="0" xfId="0" applyFont="1" applyAlignment="1">
      <alignment wrapText="1"/>
    </xf>
    <xf numFmtId="0" fontId="24" fillId="0" borderId="0" xfId="0" applyFont="1" applyAlignment="1">
      <alignment vertical="center" wrapText="1"/>
    </xf>
    <xf numFmtId="0" fontId="24" fillId="0" borderId="14" xfId="0" applyFont="1" applyBorder="1" applyAlignment="1">
      <alignment vertical="center" wrapText="1"/>
    </xf>
    <xf numFmtId="42" fontId="8" fillId="4" borderId="13" xfId="0" applyNumberFormat="1" applyFont="1" applyFill="1" applyBorder="1"/>
    <xf numFmtId="0" fontId="6" fillId="4" borderId="27" xfId="0" applyFont="1" applyFill="1" applyBorder="1"/>
    <xf numFmtId="42" fontId="6" fillId="4" borderId="27" xfId="0" applyNumberFormat="1" applyFont="1" applyFill="1" applyBorder="1"/>
    <xf numFmtId="0" fontId="23" fillId="0" borderId="0" xfId="0" applyFont="1"/>
    <xf numFmtId="0" fontId="17" fillId="9" borderId="31" xfId="0" applyFont="1" applyFill="1" applyBorder="1"/>
    <xf numFmtId="0" fontId="18" fillId="9" borderId="31" xfId="0" applyFont="1" applyFill="1" applyBorder="1" applyAlignment="1">
      <alignment horizontal="left"/>
    </xf>
    <xf numFmtId="0" fontId="19" fillId="9" borderId="31" xfId="0" applyFont="1" applyFill="1" applyBorder="1" applyAlignment="1">
      <alignment horizontal="left"/>
    </xf>
    <xf numFmtId="0" fontId="8" fillId="0" borderId="27" xfId="0" applyFont="1" applyBorder="1"/>
    <xf numFmtId="0" fontId="21" fillId="0" borderId="27" xfId="0" applyFont="1" applyBorder="1"/>
    <xf numFmtId="0" fontId="18" fillId="0" borderId="31" xfId="0" applyFont="1" applyBorder="1" applyAlignment="1">
      <alignment vertical="center"/>
    </xf>
    <xf numFmtId="0" fontId="22" fillId="0" borderId="31" xfId="0" applyFont="1" applyBorder="1"/>
    <xf numFmtId="10" fontId="6" fillId="0" borderId="9" xfId="0" applyNumberFormat="1" applyFont="1" applyBorder="1" applyAlignment="1">
      <alignment wrapText="1"/>
    </xf>
    <xf numFmtId="0" fontId="3" fillId="0" borderId="9" xfId="0" applyFont="1" applyBorder="1" applyAlignment="1">
      <alignment horizontal="right"/>
    </xf>
    <xf numFmtId="0" fontId="14" fillId="0" borderId="9" xfId="0" applyFont="1" applyBorder="1" applyAlignment="1">
      <alignment horizontal="right"/>
    </xf>
    <xf numFmtId="0" fontId="2" fillId="0" borderId="29" xfId="0" applyFont="1" applyBorder="1" applyAlignment="1">
      <alignment vertical="center"/>
    </xf>
    <xf numFmtId="0" fontId="12" fillId="0" borderId="27" xfId="0" applyFont="1" applyBorder="1"/>
    <xf numFmtId="0" fontId="2" fillId="0" borderId="7" xfId="0" applyFont="1" applyBorder="1" applyAlignment="1">
      <alignment vertical="center"/>
    </xf>
    <xf numFmtId="0" fontId="38" fillId="9" borderId="5" xfId="0" applyFont="1" applyFill="1" applyBorder="1" applyAlignment="1">
      <alignment horizontal="left" vertical="center"/>
    </xf>
    <xf numFmtId="0" fontId="10" fillId="9" borderId="5" xfId="0" applyFont="1" applyFill="1" applyBorder="1" applyAlignment="1">
      <alignment horizontal="left"/>
    </xf>
    <xf numFmtId="0" fontId="2" fillId="0" borderId="27" xfId="0" applyFont="1" applyBorder="1" applyAlignment="1">
      <alignment horizontal="left" vertical="center"/>
    </xf>
    <xf numFmtId="0" fontId="3" fillId="0" borderId="27" xfId="0" applyFont="1" applyBorder="1" applyAlignment="1">
      <alignment horizontal="left"/>
    </xf>
    <xf numFmtId="0" fontId="10" fillId="0" borderId="31" xfId="0" applyFont="1" applyBorder="1"/>
    <xf numFmtId="42" fontId="8" fillId="0" borderId="39" xfId="0" applyNumberFormat="1" applyFont="1" applyBorder="1"/>
    <xf numFmtId="166" fontId="8" fillId="0" borderId="3" xfId="0" applyNumberFormat="1" applyFont="1" applyBorder="1"/>
    <xf numFmtId="165" fontId="3" fillId="0" borderId="0" xfId="0" applyNumberFormat="1" applyFont="1"/>
    <xf numFmtId="49" fontId="15" fillId="0" borderId="0" xfId="0" applyNumberFormat="1" applyFont="1"/>
    <xf numFmtId="0" fontId="37" fillId="0" borderId="0" xfId="0" applyFont="1"/>
    <xf numFmtId="42" fontId="8" fillId="0" borderId="1" xfId="0" applyNumberFormat="1" applyFont="1" applyBorder="1"/>
    <xf numFmtId="166" fontId="8" fillId="0" borderId="34" xfId="0" applyNumberFormat="1" applyFont="1" applyBorder="1"/>
    <xf numFmtId="0" fontId="36" fillId="7" borderId="27" xfId="0" applyFont="1" applyFill="1" applyBorder="1"/>
    <xf numFmtId="0" fontId="6" fillId="7" borderId="27" xfId="0" applyFont="1" applyFill="1" applyBorder="1" applyAlignment="1">
      <alignment horizontal="left"/>
    </xf>
    <xf numFmtId="0" fontId="15" fillId="7" borderId="27" xfId="0" applyFont="1" applyFill="1" applyBorder="1"/>
    <xf numFmtId="42" fontId="8" fillId="7" borderId="27" xfId="0" applyNumberFormat="1" applyFont="1" applyFill="1" applyBorder="1"/>
    <xf numFmtId="49" fontId="8" fillId="7" borderId="27" xfId="0" applyNumberFormat="1" applyFont="1" applyFill="1" applyBorder="1"/>
    <xf numFmtId="0" fontId="8" fillId="7" borderId="27" xfId="0" applyFont="1" applyFill="1" applyBorder="1" applyAlignment="1">
      <alignment horizontal="left"/>
    </xf>
    <xf numFmtId="0" fontId="36" fillId="0" borderId="0" xfId="0" applyFont="1"/>
    <xf numFmtId="49" fontId="8" fillId="0" borderId="0" xfId="0" applyNumberFormat="1" applyFont="1"/>
    <xf numFmtId="0" fontId="6" fillId="7" borderId="27" xfId="0" applyFont="1" applyFill="1" applyBorder="1"/>
    <xf numFmtId="0" fontId="15" fillId="7" borderId="27" xfId="0" applyFont="1" applyFill="1" applyBorder="1" applyAlignment="1">
      <alignment horizontal="left"/>
    </xf>
    <xf numFmtId="166" fontId="8" fillId="0" borderId="16" xfId="0" applyNumberFormat="1" applyFont="1" applyBorder="1"/>
    <xf numFmtId="42" fontId="3" fillId="0" borderId="0" xfId="0" applyNumberFormat="1" applyFont="1"/>
    <xf numFmtId="0" fontId="7" fillId="0" borderId="0" xfId="0" applyFont="1"/>
    <xf numFmtId="0" fontId="3" fillId="0" borderId="0" xfId="0" applyFont="1" applyAlignment="1">
      <alignment horizontal="right"/>
    </xf>
    <xf numFmtId="49" fontId="8" fillId="0" borderId="0" xfId="0" applyNumberFormat="1" applyFont="1" applyAlignment="1">
      <alignment vertical="top"/>
    </xf>
    <xf numFmtId="0" fontId="11" fillId="0" borderId="0" xfId="0" applyFont="1" applyAlignment="1">
      <alignment horizontal="left" vertical="center"/>
    </xf>
    <xf numFmtId="0" fontId="11" fillId="0" borderId="0" xfId="0" applyFont="1" applyAlignment="1">
      <alignment horizontal="center" wrapText="1"/>
    </xf>
    <xf numFmtId="164" fontId="3" fillId="0" borderId="13" xfId="0" applyNumberFormat="1" applyFont="1" applyBorder="1" applyAlignment="1">
      <alignment vertical="center"/>
    </xf>
    <xf numFmtId="42" fontId="26" fillId="0" borderId="0" xfId="0" applyNumberFormat="1" applyFont="1"/>
    <xf numFmtId="9" fontId="14" fillId="0" borderId="0" xfId="0" applyNumberFormat="1" applyFont="1" applyAlignment="1">
      <alignment horizontal="center"/>
    </xf>
    <xf numFmtId="42" fontId="8" fillId="0" borderId="31" xfId="0" applyNumberFormat="1" applyFont="1" applyBorder="1" applyAlignment="1">
      <alignment horizontal="center" wrapText="1"/>
    </xf>
    <xf numFmtId="49" fontId="8" fillId="0" borderId="0" xfId="0" applyNumberFormat="1" applyFont="1" applyAlignment="1">
      <alignment horizontal="center"/>
    </xf>
    <xf numFmtId="0" fontId="53" fillId="0" borderId="31" xfId="0" applyFont="1" applyBorder="1" applyAlignment="1">
      <alignment wrapText="1"/>
    </xf>
    <xf numFmtId="0" fontId="6" fillId="0" borderId="31" xfId="0" applyFont="1" applyBorder="1"/>
    <xf numFmtId="0" fontId="8" fillId="0" borderId="31" xfId="0" applyFont="1" applyBorder="1" applyAlignment="1">
      <alignment horizontal="left"/>
    </xf>
    <xf numFmtId="0" fontId="7" fillId="0" borderId="31" xfId="0" applyFont="1" applyBorder="1" applyAlignment="1">
      <alignment vertical="top" wrapText="1"/>
    </xf>
    <xf numFmtId="49" fontId="8" fillId="0" borderId="0" xfId="0" applyNumberFormat="1" applyFont="1" applyAlignment="1">
      <alignment horizontal="center" vertical="center"/>
    </xf>
    <xf numFmtId="0" fontId="20" fillId="0" borderId="0" xfId="0" applyFont="1" applyAlignment="1">
      <alignment wrapText="1"/>
    </xf>
    <xf numFmtId="0" fontId="20" fillId="0" borderId="14" xfId="0" applyFont="1" applyBorder="1" applyAlignment="1">
      <alignment wrapText="1"/>
    </xf>
    <xf numFmtId="0" fontId="11" fillId="0" borderId="27" xfId="0" applyFont="1" applyBorder="1" applyAlignment="1">
      <alignment horizontal="left" vertical="center"/>
    </xf>
    <xf numFmtId="0" fontId="20" fillId="0" borderId="0" xfId="0" applyFont="1" applyAlignment="1">
      <alignment horizontal="left" vertical="center"/>
    </xf>
    <xf numFmtId="49" fontId="20" fillId="0" borderId="0" xfId="0" applyNumberFormat="1" applyFont="1" applyAlignment="1">
      <alignment horizontal="left" vertical="center"/>
    </xf>
    <xf numFmtId="164" fontId="3" fillId="0" borderId="30" xfId="0" applyNumberFormat="1" applyFont="1" applyBorder="1" applyAlignment="1">
      <alignment vertical="center"/>
    </xf>
    <xf numFmtId="0" fontId="7" fillId="0" borderId="30" xfId="0" applyFont="1" applyBorder="1" applyAlignment="1">
      <alignment vertical="center" wrapText="1"/>
    </xf>
    <xf numFmtId="0" fontId="6" fillId="0" borderId="27" xfId="0" applyFont="1" applyBorder="1" applyAlignment="1">
      <alignment horizontal="center" wrapText="1"/>
    </xf>
    <xf numFmtId="0" fontId="8" fillId="0" borderId="31" xfId="0" applyFont="1" applyBorder="1" applyAlignment="1">
      <alignment horizontal="center" wrapText="1"/>
    </xf>
    <xf numFmtId="0" fontId="7" fillId="0" borderId="0" xfId="0" applyFont="1" applyAlignment="1">
      <alignment vertical="top" wrapText="1"/>
    </xf>
    <xf numFmtId="0" fontId="2" fillId="0" borderId="28" xfId="0" applyFont="1" applyBorder="1"/>
    <xf numFmtId="0" fontId="11" fillId="0" borderId="28" xfId="0" applyFont="1" applyBorder="1" applyAlignment="1">
      <alignment wrapText="1"/>
    </xf>
    <xf numFmtId="0" fontId="11" fillId="0" borderId="0" xfId="0" applyFont="1" applyAlignment="1">
      <alignment wrapText="1"/>
    </xf>
    <xf numFmtId="164" fontId="11" fillId="0" borderId="0" xfId="0" applyNumberFormat="1" applyFont="1"/>
    <xf numFmtId="0" fontId="34" fillId="0" borderId="27" xfId="0" applyFont="1" applyBorder="1" applyAlignment="1">
      <alignment horizontal="left" vertical="center" wrapText="1"/>
    </xf>
    <xf numFmtId="0" fontId="2" fillId="0" borderId="0" xfId="0" applyFont="1" applyAlignment="1">
      <alignment horizontal="center" wrapText="1"/>
    </xf>
    <xf numFmtId="49" fontId="2" fillId="0" borderId="0" xfId="0" applyNumberFormat="1" applyFont="1" applyAlignment="1">
      <alignment horizontal="center" wrapText="1"/>
    </xf>
    <xf numFmtId="164" fontId="11" fillId="0" borderId="15" xfId="0" applyNumberFormat="1" applyFont="1" applyBorder="1" applyProtection="1">
      <protection locked="0"/>
    </xf>
    <xf numFmtId="42" fontId="8" fillId="2" borderId="31" xfId="0" applyNumberFormat="1" applyFont="1" applyFill="1" applyBorder="1" applyProtection="1">
      <protection locked="0"/>
    </xf>
    <xf numFmtId="0" fontId="10" fillId="0" borderId="37" xfId="0" applyFont="1" applyBorder="1" applyAlignment="1" applyProtection="1">
      <alignment horizontal="left"/>
      <protection locked="0"/>
    </xf>
    <xf numFmtId="0" fontId="21" fillId="0" borderId="0" xfId="0" applyFont="1"/>
    <xf numFmtId="42" fontId="6" fillId="7" borderId="27" xfId="0" applyNumberFormat="1" applyFont="1" applyFill="1" applyBorder="1"/>
    <xf numFmtId="0" fontId="39" fillId="0" borderId="0" xfId="0" applyFont="1"/>
    <xf numFmtId="42" fontId="7" fillId="0" borderId="24" xfId="0" applyNumberFormat="1" applyFont="1" applyBorder="1"/>
    <xf numFmtId="42" fontId="15" fillId="0" borderId="0" xfId="0" applyNumberFormat="1" applyFont="1"/>
    <xf numFmtId="42" fontId="8" fillId="0" borderId="33" xfId="0" applyNumberFormat="1" applyFont="1" applyBorder="1"/>
    <xf numFmtId="42" fontId="8" fillId="0" borderId="31" xfId="0" applyNumberFormat="1" applyFont="1" applyBorder="1"/>
    <xf numFmtId="42" fontId="6" fillId="0" borderId="31" xfId="0" applyNumberFormat="1" applyFont="1" applyBorder="1"/>
    <xf numFmtId="0" fontId="7" fillId="7" borderId="27" xfId="0" applyFont="1" applyFill="1" applyBorder="1"/>
    <xf numFmtId="0" fontId="7" fillId="7" borderId="31" xfId="0" applyFont="1" applyFill="1" applyBorder="1"/>
    <xf numFmtId="0" fontId="8" fillId="0" borderId="33" xfId="0" applyFont="1" applyBorder="1"/>
    <xf numFmtId="0" fontId="11" fillId="0" borderId="32" xfId="0" applyFont="1" applyBorder="1" applyAlignment="1">
      <alignment horizontal="left" wrapText="1"/>
    </xf>
    <xf numFmtId="0" fontId="18" fillId="0" borderId="0" xfId="0" applyFont="1" applyAlignment="1">
      <alignment horizontal="left"/>
    </xf>
    <xf numFmtId="0" fontId="41" fillId="0" borderId="0" xfId="0" applyFont="1" applyAlignment="1">
      <alignment horizontal="center"/>
    </xf>
    <xf numFmtId="0" fontId="7" fillId="0" borderId="31" xfId="0" applyFont="1" applyBorder="1" applyAlignment="1">
      <alignment horizontal="center"/>
    </xf>
    <xf numFmtId="0" fontId="7" fillId="0" borderId="0" xfId="0" applyFont="1" applyAlignment="1">
      <alignment horizontal="center"/>
    </xf>
    <xf numFmtId="0" fontId="3" fillId="0" borderId="31" xfId="0" applyFont="1" applyBorder="1" applyAlignment="1">
      <alignment horizontal="center"/>
    </xf>
    <xf numFmtId="0" fontId="7" fillId="0" borderId="0" xfId="0" applyFont="1" applyAlignment="1">
      <alignment vertical="center"/>
    </xf>
    <xf numFmtId="0" fontId="18" fillId="0" borderId="0" xfId="0" applyFont="1" applyAlignment="1">
      <alignment horizontal="center" vertical="center" wrapText="1"/>
    </xf>
    <xf numFmtId="0" fontId="18" fillId="0" borderId="0" xfId="0" applyFont="1" applyAlignment="1">
      <alignment vertical="center"/>
    </xf>
    <xf numFmtId="0" fontId="42" fillId="0" borderId="0" xfId="0" applyFont="1" applyAlignment="1">
      <alignment horizontal="center" vertical="center"/>
    </xf>
    <xf numFmtId="0" fontId="36" fillId="0" borderId="0" xfId="0" applyFont="1" applyAlignment="1">
      <alignment wrapText="1"/>
    </xf>
    <xf numFmtId="0" fontId="38" fillId="0" borderId="0" xfId="0" applyFont="1" applyAlignment="1">
      <alignment horizontal="center" vertical="center"/>
    </xf>
    <xf numFmtId="0" fontId="11" fillId="0" borderId="0" xfId="0" applyFont="1" applyAlignment="1">
      <alignment horizontal="center" vertical="center"/>
    </xf>
    <xf numFmtId="164" fontId="11" fillId="0" borderId="15" xfId="0" applyNumberFormat="1" applyFont="1" applyBorder="1" applyAlignment="1" applyProtection="1">
      <alignment horizontal="left" wrapText="1"/>
      <protection locked="0"/>
    </xf>
    <xf numFmtId="42" fontId="8" fillId="3" borderId="33" xfId="0" applyNumberFormat="1" applyFont="1" applyFill="1" applyBorder="1" applyProtection="1">
      <protection locked="0"/>
    </xf>
    <xf numFmtId="42" fontId="8" fillId="2" borderId="33" xfId="0" applyNumberFormat="1" applyFont="1" applyFill="1" applyBorder="1" applyProtection="1">
      <protection locked="0"/>
    </xf>
    <xf numFmtId="0" fontId="8" fillId="8" borderId="13" xfId="0" applyFont="1" applyFill="1" applyBorder="1" applyAlignment="1" applyProtection="1">
      <alignment horizontal="left" wrapText="1"/>
      <protection locked="0"/>
    </xf>
    <xf numFmtId="42" fontId="8" fillId="3" borderId="32" xfId="0" applyNumberFormat="1" applyFont="1" applyFill="1" applyBorder="1" applyProtection="1">
      <protection locked="0"/>
    </xf>
    <xf numFmtId="42" fontId="8" fillId="2" borderId="32" xfId="0" applyNumberFormat="1" applyFont="1" applyFill="1" applyBorder="1" applyProtection="1">
      <protection locked="0"/>
    </xf>
    <xf numFmtId="42" fontId="8" fillId="3" borderId="31" xfId="0" applyNumberFormat="1" applyFont="1" applyFill="1" applyBorder="1" applyProtection="1">
      <protection locked="0"/>
    </xf>
    <xf numFmtId="0" fontId="7" fillId="8" borderId="13" xfId="0" applyFont="1" applyFill="1" applyBorder="1" applyAlignment="1" applyProtection="1">
      <alignment horizontal="left"/>
      <protection locked="0"/>
    </xf>
    <xf numFmtId="0" fontId="8" fillId="8" borderId="37" xfId="0" applyFont="1" applyFill="1" applyBorder="1" applyAlignment="1" applyProtection="1">
      <alignment horizontal="left" wrapText="1"/>
      <protection locked="0"/>
    </xf>
    <xf numFmtId="0" fontId="1" fillId="0" borderId="0" xfId="0" applyFont="1"/>
    <xf numFmtId="42" fontId="8" fillId="10" borderId="31" xfId="0" applyNumberFormat="1" applyFont="1" applyFill="1" applyBorder="1" applyAlignment="1" applyProtection="1">
      <alignment horizontal="left"/>
      <protection locked="0"/>
    </xf>
    <xf numFmtId="42" fontId="8" fillId="10" borderId="33" xfId="0" applyNumberFormat="1" applyFont="1" applyFill="1" applyBorder="1"/>
    <xf numFmtId="42" fontId="8" fillId="11" borderId="13" xfId="0" applyNumberFormat="1" applyFont="1" applyFill="1" applyBorder="1" applyAlignment="1" applyProtection="1">
      <alignment horizontal="left"/>
      <protection locked="0"/>
    </xf>
    <xf numFmtId="0" fontId="8" fillId="11" borderId="27" xfId="0" applyFont="1" applyFill="1" applyBorder="1" applyAlignment="1">
      <alignment horizontal="right"/>
    </xf>
    <xf numFmtId="0" fontId="10" fillId="9" borderId="2" xfId="0" applyFont="1" applyFill="1" applyBorder="1" applyAlignment="1">
      <alignment horizontal="left"/>
    </xf>
    <xf numFmtId="0" fontId="10" fillId="9" borderId="2" xfId="0" applyFont="1" applyFill="1" applyBorder="1"/>
    <xf numFmtId="0" fontId="10" fillId="9" borderId="3" xfId="0" applyFont="1" applyFill="1" applyBorder="1"/>
    <xf numFmtId="42" fontId="8" fillId="0" borderId="27" xfId="0" applyNumberFormat="1" applyFont="1" applyBorder="1"/>
    <xf numFmtId="42" fontId="7" fillId="0" borderId="13" xfId="0" applyNumberFormat="1" applyFont="1" applyBorder="1"/>
    <xf numFmtId="166" fontId="6" fillId="0" borderId="33" xfId="0" applyNumberFormat="1" applyFont="1" applyBorder="1" applyAlignment="1">
      <alignment horizontal="right"/>
    </xf>
    <xf numFmtId="166" fontId="3" fillId="0" borderId="33" xfId="0" applyNumberFormat="1" applyFont="1" applyBorder="1" applyAlignment="1">
      <alignment horizontal="right"/>
    </xf>
    <xf numFmtId="42" fontId="8" fillId="10" borderId="33" xfId="0" applyNumberFormat="1" applyFont="1" applyFill="1" applyBorder="1" applyAlignment="1" applyProtection="1">
      <alignment horizontal="left"/>
      <protection locked="0"/>
    </xf>
    <xf numFmtId="42" fontId="7" fillId="0" borderId="33" xfId="0" applyNumberFormat="1" applyFont="1" applyBorder="1"/>
    <xf numFmtId="0" fontId="22" fillId="0" borderId="27" xfId="0" applyFont="1" applyBorder="1"/>
    <xf numFmtId="166" fontId="6" fillId="4" borderId="33" xfId="0" applyNumberFormat="1" applyFont="1" applyFill="1" applyBorder="1" applyAlignment="1">
      <alignment horizontal="right"/>
    </xf>
    <xf numFmtId="42" fontId="6" fillId="0" borderId="27" xfId="0" applyNumberFormat="1" applyFont="1" applyBorder="1"/>
    <xf numFmtId="42" fontId="6" fillId="4" borderId="33" xfId="0" applyNumberFormat="1" applyFont="1" applyFill="1" applyBorder="1"/>
    <xf numFmtId="166" fontId="6" fillId="0" borderId="31" xfId="0" applyNumberFormat="1" applyFont="1" applyBorder="1"/>
    <xf numFmtId="166" fontId="6" fillId="0" borderId="33" xfId="0" applyNumberFormat="1" applyFont="1" applyBorder="1"/>
    <xf numFmtId="166" fontId="6" fillId="4" borderId="33" xfId="0" applyNumberFormat="1" applyFont="1" applyFill="1" applyBorder="1"/>
    <xf numFmtId="166" fontId="6" fillId="0" borderId="32" xfId="0" applyNumberFormat="1" applyFont="1" applyBorder="1"/>
    <xf numFmtId="0" fontId="64" fillId="0" borderId="0" xfId="0" applyFont="1" applyAlignment="1">
      <alignment horizontal="left" wrapText="1"/>
    </xf>
    <xf numFmtId="9" fontId="3" fillId="0" borderId="16" xfId="0" applyNumberFormat="1" applyFont="1" applyBorder="1" applyAlignment="1">
      <alignment horizontal="right"/>
    </xf>
    <xf numFmtId="42" fontId="6" fillId="10" borderId="33" xfId="0" applyNumberFormat="1" applyFont="1" applyFill="1" applyBorder="1" applyAlignment="1" applyProtection="1">
      <alignment horizontal="left"/>
      <protection locked="0"/>
    </xf>
    <xf numFmtId="0" fontId="33" fillId="0" borderId="27" xfId="0" applyFont="1" applyBorder="1"/>
    <xf numFmtId="42" fontId="8" fillId="10" borderId="31" xfId="0" applyNumberFormat="1" applyFont="1" applyFill="1" applyBorder="1" applyProtection="1">
      <protection locked="0"/>
    </xf>
    <xf numFmtId="0" fontId="8" fillId="10" borderId="31" xfId="0" applyFont="1" applyFill="1" applyBorder="1" applyAlignment="1" applyProtection="1">
      <alignment wrapText="1"/>
      <protection locked="0"/>
    </xf>
    <xf numFmtId="0" fontId="47" fillId="10" borderId="31" xfId="0" applyFont="1" applyFill="1" applyBorder="1" applyAlignment="1" applyProtection="1">
      <alignment wrapText="1"/>
      <protection locked="0"/>
    </xf>
    <xf numFmtId="0" fontId="8" fillId="10" borderId="31" xfId="0" applyFont="1" applyFill="1" applyBorder="1" applyAlignment="1" applyProtection="1">
      <alignment horizontal="left" wrapText="1"/>
      <protection locked="0"/>
    </xf>
    <xf numFmtId="0" fontId="8" fillId="10" borderId="33" xfId="0" applyFont="1" applyFill="1" applyBorder="1" applyAlignment="1" applyProtection="1">
      <alignment horizontal="left" wrapText="1"/>
      <protection locked="0"/>
    </xf>
    <xf numFmtId="0" fontId="8" fillId="10" borderId="31" xfId="0" applyFont="1" applyFill="1" applyBorder="1" applyAlignment="1" applyProtection="1">
      <alignment horizontal="left" vertical="center" wrapText="1"/>
      <protection locked="0"/>
    </xf>
    <xf numFmtId="0" fontId="63" fillId="0" borderId="0" xfId="0" applyFont="1" applyAlignment="1">
      <alignment horizontal="right" vertical="top" wrapText="1"/>
    </xf>
    <xf numFmtId="0" fontId="65" fillId="0" borderId="0" xfId="0" applyFont="1" applyAlignment="1">
      <alignment horizontal="center" vertical="center" wrapText="1"/>
    </xf>
    <xf numFmtId="0" fontId="38" fillId="11" borderId="27" xfId="0" applyFont="1" applyFill="1" applyBorder="1" applyAlignment="1">
      <alignment vertical="center"/>
    </xf>
    <xf numFmtId="0" fontId="10" fillId="11" borderId="27" xfId="0" applyFont="1" applyFill="1" applyBorder="1"/>
    <xf numFmtId="0" fontId="8" fillId="0" borderId="0" xfId="0" applyFont="1" applyAlignment="1">
      <alignment vertical="center"/>
    </xf>
    <xf numFmtId="0" fontId="1" fillId="0" borderId="27" xfId="0" applyFont="1" applyBorder="1"/>
    <xf numFmtId="0" fontId="47" fillId="0" borderId="31" xfId="0" applyFont="1" applyBorder="1" applyAlignment="1">
      <alignment wrapText="1"/>
    </xf>
    <xf numFmtId="0" fontId="66" fillId="0" borderId="0" xfId="0" applyFont="1"/>
    <xf numFmtId="0" fontId="11" fillId="0" borderId="13" xfId="0" applyFont="1" applyBorder="1" applyAlignment="1" applyProtection="1">
      <alignment horizontal="left" wrapText="1"/>
      <protection locked="0"/>
    </xf>
    <xf numFmtId="0" fontId="8" fillId="0" borderId="0" xfId="0" applyFont="1" applyAlignment="1">
      <alignment horizontal="left" wrapText="1"/>
    </xf>
    <xf numFmtId="0" fontId="6" fillId="0" borderId="0" xfId="0" applyFont="1" applyAlignment="1">
      <alignment vertical="top" wrapText="1"/>
    </xf>
    <xf numFmtId="0" fontId="6" fillId="0" borderId="0" xfId="0" applyFont="1" applyAlignment="1">
      <alignment horizontal="left" wrapText="1"/>
    </xf>
    <xf numFmtId="0" fontId="40" fillId="0" borderId="0" xfId="0" applyFont="1" applyAlignment="1">
      <alignment horizontal="left"/>
    </xf>
    <xf numFmtId="0" fontId="7" fillId="0" borderId="31" xfId="0" applyFont="1" applyBorder="1" applyAlignment="1">
      <alignment horizontal="center" wrapText="1"/>
    </xf>
    <xf numFmtId="0" fontId="18" fillId="0" borderId="32" xfId="0" applyFont="1" applyBorder="1" applyAlignment="1">
      <alignment horizontal="center" vertical="center" wrapText="1"/>
    </xf>
    <xf numFmtId="0" fontId="7" fillId="8" borderId="13" xfId="0" applyFont="1" applyFill="1" applyBorder="1" applyAlignment="1" applyProtection="1">
      <alignment wrapText="1"/>
      <protection locked="0"/>
    </xf>
    <xf numFmtId="0" fontId="10" fillId="0" borderId="37" xfId="0" applyFont="1" applyBorder="1" applyAlignment="1" applyProtection="1">
      <alignment wrapText="1"/>
      <protection locked="0"/>
    </xf>
    <xf numFmtId="0" fontId="8" fillId="8" borderId="13" xfId="0" applyFont="1" applyFill="1" applyBorder="1" applyAlignment="1" applyProtection="1">
      <alignment horizontal="left" wrapText="1"/>
      <protection locked="0"/>
    </xf>
    <xf numFmtId="0" fontId="7" fillId="8" borderId="13" xfId="0" applyFont="1" applyFill="1" applyBorder="1" applyAlignment="1" applyProtection="1">
      <alignment horizontal="left" wrapText="1"/>
      <protection locked="0"/>
    </xf>
    <xf numFmtId="0" fontId="7" fillId="8" borderId="35" xfId="0" applyFont="1" applyFill="1" applyBorder="1" applyAlignment="1" applyProtection="1">
      <alignment wrapText="1"/>
      <protection locked="0"/>
    </xf>
    <xf numFmtId="0" fontId="10" fillId="0" borderId="36" xfId="0" applyFont="1" applyBorder="1" applyAlignment="1" applyProtection="1">
      <alignment wrapText="1"/>
      <protection locked="0"/>
    </xf>
    <xf numFmtId="0" fontId="7" fillId="8" borderId="35" xfId="0" applyFont="1" applyFill="1" applyBorder="1" applyAlignment="1" applyProtection="1">
      <alignment horizontal="left" wrapText="1"/>
      <protection locked="0"/>
    </xf>
    <xf numFmtId="0" fontId="10" fillId="0" borderId="36" xfId="0" applyFont="1" applyBorder="1" applyAlignment="1" applyProtection="1">
      <alignment horizontal="left" wrapText="1"/>
      <protection locked="0"/>
    </xf>
    <xf numFmtId="0" fontId="20" fillId="0" borderId="0" xfId="0" applyFont="1" applyAlignment="1">
      <alignment horizontal="center"/>
    </xf>
    <xf numFmtId="0" fontId="8" fillId="8" borderId="37" xfId="0" applyFont="1" applyFill="1" applyBorder="1" applyAlignment="1" applyProtection="1">
      <alignment horizontal="left" wrapText="1"/>
      <protection locked="0"/>
    </xf>
    <xf numFmtId="0" fontId="7" fillId="8" borderId="37" xfId="0" applyFont="1" applyFill="1" applyBorder="1" applyAlignment="1" applyProtection="1">
      <alignment horizontal="left" wrapText="1"/>
      <protection locked="0"/>
    </xf>
    <xf numFmtId="0" fontId="8" fillId="7" borderId="32" xfId="0" applyFont="1" applyFill="1" applyBorder="1" applyAlignment="1">
      <alignment horizontal="left"/>
    </xf>
    <xf numFmtId="0" fontId="11" fillId="0" borderId="0" xfId="0" applyFont="1" applyAlignment="1">
      <alignment horizontal="right"/>
    </xf>
    <xf numFmtId="0" fontId="12" fillId="0" borderId="0" xfId="0" applyFont="1" applyAlignment="1">
      <alignment horizontal="right" vertical="center"/>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62" fillId="0" borderId="25" xfId="0" applyFont="1" applyBorder="1" applyAlignment="1">
      <alignment horizontal="center"/>
    </xf>
    <xf numFmtId="0" fontId="62" fillId="0" borderId="9" xfId="0" applyFont="1" applyBorder="1" applyAlignment="1">
      <alignment horizont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2" xfId="0" applyFont="1" applyBorder="1" applyAlignment="1">
      <alignment horizontal="left" vertical="center"/>
    </xf>
    <xf numFmtId="0" fontId="2" fillId="0" borderId="41" xfId="0" applyFont="1" applyBorder="1" applyAlignment="1">
      <alignment horizontal="left" vertical="center"/>
    </xf>
    <xf numFmtId="0" fontId="2" fillId="0" borderId="31" xfId="0" applyFont="1" applyBorder="1" applyAlignment="1">
      <alignment horizontal="left" vertical="center"/>
    </xf>
    <xf numFmtId="0" fontId="2" fillId="0" borderId="36" xfId="0" applyFont="1" applyBorder="1" applyAlignment="1">
      <alignment horizontal="left" vertical="center"/>
    </xf>
    <xf numFmtId="0" fontId="60" fillId="0" borderId="2" xfId="0" applyFont="1" applyBorder="1" applyAlignment="1">
      <alignment horizontal="left" vertical="center" wrapText="1" shrinkToFit="1"/>
    </xf>
    <xf numFmtId="0" fontId="60" fillId="0" borderId="3" xfId="0" applyFont="1" applyBorder="1" applyAlignment="1">
      <alignment horizontal="left" vertical="center" wrapText="1" shrinkToFit="1"/>
    </xf>
    <xf numFmtId="0" fontId="28" fillId="0" borderId="27" xfId="0" applyFont="1" applyBorder="1" applyAlignment="1">
      <alignment horizontal="center" vertical="center" wrapText="1"/>
    </xf>
    <xf numFmtId="0" fontId="1" fillId="0" borderId="33" xfId="0" applyFont="1" applyBorder="1" applyAlignment="1" applyProtection="1">
      <alignment horizontal="left"/>
      <protection locked="0"/>
    </xf>
    <xf numFmtId="0" fontId="0" fillId="0" borderId="33" xfId="0" applyBorder="1" applyAlignment="1" applyProtection="1">
      <alignment horizontal="left"/>
      <protection locked="0"/>
    </xf>
    <xf numFmtId="0" fontId="49" fillId="0" borderId="27" xfId="0" applyFont="1" applyBorder="1" applyAlignment="1">
      <alignment horizontal="left" wrapText="1"/>
    </xf>
    <xf numFmtId="0" fontId="11" fillId="10" borderId="7" xfId="0" applyFont="1" applyFill="1" applyBorder="1" applyAlignment="1" applyProtection="1">
      <alignment horizontal="left" vertical="center" wrapText="1"/>
      <protection locked="0"/>
    </xf>
    <xf numFmtId="0" fontId="11" fillId="10" borderId="11" xfId="0" applyFont="1" applyFill="1" applyBorder="1" applyAlignment="1" applyProtection="1">
      <alignment horizontal="left" vertical="center" wrapText="1"/>
      <protection locked="0"/>
    </xf>
    <xf numFmtId="0" fontId="11" fillId="10" borderId="42" xfId="0" applyFont="1" applyFill="1" applyBorder="1" applyAlignment="1" applyProtection="1">
      <alignment horizontal="left" vertical="center" wrapText="1"/>
      <protection locked="0"/>
    </xf>
    <xf numFmtId="0" fontId="48" fillId="9" borderId="31" xfId="0" applyFont="1" applyFill="1" applyBorder="1" applyAlignment="1">
      <alignment horizontal="center"/>
    </xf>
    <xf numFmtId="0" fontId="3" fillId="9" borderId="31" xfId="0" applyFont="1" applyFill="1" applyBorder="1" applyAlignment="1">
      <alignment horizontal="center"/>
    </xf>
    <xf numFmtId="0" fontId="12" fillId="0" borderId="31" xfId="0" applyFont="1" applyBorder="1" applyAlignment="1" applyProtection="1">
      <alignment horizontal="left"/>
      <protection locked="0"/>
    </xf>
    <xf numFmtId="0" fontId="0" fillId="0" borderId="31" xfId="0" applyBorder="1" applyAlignment="1" applyProtection="1">
      <alignment horizontal="left"/>
      <protection locked="0"/>
    </xf>
    <xf numFmtId="0" fontId="3" fillId="0" borderId="13" xfId="0" applyFont="1" applyBorder="1" applyAlignment="1">
      <alignment horizontal="center"/>
    </xf>
    <xf numFmtId="0" fontId="30" fillId="0" borderId="0" xfId="0" applyFont="1" applyAlignment="1">
      <alignment horizontal="left" wrapText="1"/>
    </xf>
    <xf numFmtId="165" fontId="6" fillId="0" borderId="0" xfId="0" applyNumberFormat="1" applyFont="1" applyAlignment="1">
      <alignment horizontal="right"/>
    </xf>
    <xf numFmtId="165" fontId="6" fillId="0" borderId="9" xfId="0" applyNumberFormat="1" applyFont="1" applyBorder="1" applyAlignment="1">
      <alignment horizontal="right"/>
    </xf>
    <xf numFmtId="0" fontId="12" fillId="0" borderId="25" xfId="0" applyFont="1" applyBorder="1" applyAlignment="1">
      <alignment horizontal="right"/>
    </xf>
    <xf numFmtId="0" fontId="39" fillId="0" borderId="23" xfId="0" applyFont="1" applyBorder="1" applyAlignment="1">
      <alignment horizontal="right" wrapText="1"/>
    </xf>
    <xf numFmtId="0" fontId="3" fillId="0" borderId="0" xfId="0" applyFont="1" applyAlignment="1">
      <alignment horizontal="center"/>
    </xf>
    <xf numFmtId="0" fontId="6" fillId="0" borderId="18" xfId="0" applyFont="1" applyBorder="1" applyAlignment="1">
      <alignment horizontal="right"/>
    </xf>
    <xf numFmtId="164" fontId="6" fillId="0" borderId="21" xfId="0" applyNumberFormat="1" applyFont="1" applyBorder="1" applyAlignment="1">
      <alignment horizontal="right"/>
    </xf>
    <xf numFmtId="0" fontId="8" fillId="0" borderId="0" xfId="0" applyFont="1" applyAlignment="1">
      <alignment horizontal="left"/>
    </xf>
    <xf numFmtId="0" fontId="60" fillId="0" borderId="4" xfId="0" applyFont="1" applyBorder="1" applyAlignment="1">
      <alignment horizontal="left" vertical="center" wrapText="1" shrinkToFit="1"/>
    </xf>
    <xf numFmtId="0" fontId="60" fillId="0" borderId="5" xfId="0" applyFont="1" applyBorder="1" applyAlignment="1">
      <alignment horizontal="left" vertical="center" wrapText="1" shrinkToFit="1"/>
    </xf>
    <xf numFmtId="0" fontId="60" fillId="0" borderId="6" xfId="0" applyFont="1" applyBorder="1" applyAlignment="1">
      <alignment horizontal="left" vertical="center" wrapText="1" shrinkToFit="1"/>
    </xf>
    <xf numFmtId="0" fontId="9" fillId="0" borderId="38" xfId="0" applyFont="1" applyBorder="1" applyAlignment="1">
      <alignment horizontal="center" vertical="center"/>
    </xf>
    <xf numFmtId="0" fontId="9" fillId="0" borderId="40" xfId="0" applyFont="1" applyBorder="1" applyAlignment="1">
      <alignment horizontal="center" vertical="center"/>
    </xf>
    <xf numFmtId="164" fontId="6" fillId="0" borderId="0" xfId="0" applyNumberFormat="1" applyFont="1" applyAlignment="1">
      <alignment horizontal="center"/>
    </xf>
    <xf numFmtId="164" fontId="58" fillId="12" borderId="9" xfId="1" applyNumberFormat="1" applyFill="1" applyBorder="1" applyAlignment="1" applyProtection="1">
      <alignment horizontal="left" vertical="center" wrapText="1"/>
    </xf>
    <xf numFmtId="0" fontId="58" fillId="12" borderId="9" xfId="1" applyFill="1" applyBorder="1" applyAlignment="1" applyProtection="1">
      <alignment horizontal="left"/>
    </xf>
    <xf numFmtId="0" fontId="58" fillId="12" borderId="10" xfId="1" applyFill="1" applyBorder="1" applyAlignment="1" applyProtection="1">
      <alignment horizontal="left"/>
    </xf>
    <xf numFmtId="164" fontId="11" fillId="10" borderId="35" xfId="0" applyNumberFormat="1" applyFont="1" applyFill="1" applyBorder="1" applyAlignment="1" applyProtection="1">
      <alignment horizontal="left"/>
      <protection locked="0"/>
    </xf>
    <xf numFmtId="164" fontId="11" fillId="10" borderId="43" xfId="0" applyNumberFormat="1" applyFont="1" applyFill="1" applyBorder="1" applyAlignment="1" applyProtection="1">
      <alignment horizontal="left"/>
      <protection locked="0"/>
    </xf>
    <xf numFmtId="0" fontId="11" fillId="0" borderId="27" xfId="0" applyFont="1" applyBorder="1" applyAlignment="1">
      <alignment horizontal="center" wrapText="1"/>
    </xf>
    <xf numFmtId="0" fontId="16" fillId="0" borderId="27" xfId="0" applyFont="1" applyBorder="1" applyAlignment="1">
      <alignment horizontal="left" wrapText="1"/>
    </xf>
    <xf numFmtId="0" fontId="11" fillId="9" borderId="31" xfId="0" applyFont="1" applyFill="1" applyBorder="1" applyAlignment="1">
      <alignment horizontal="right" wrapText="1"/>
    </xf>
    <xf numFmtId="0" fontId="11" fillId="9" borderId="31" xfId="0" applyFont="1" applyFill="1" applyBorder="1" applyAlignment="1">
      <alignment horizontal="center"/>
    </xf>
    <xf numFmtId="0" fontId="2" fillId="9" borderId="31" xfId="0" applyFont="1" applyFill="1" applyBorder="1" applyAlignment="1">
      <alignment horizontal="center"/>
    </xf>
    <xf numFmtId="0" fontId="18" fillId="11" borderId="31" xfId="0" applyFont="1" applyFill="1" applyBorder="1" applyAlignment="1">
      <alignment horizontal="center" vertical="center"/>
    </xf>
    <xf numFmtId="0" fontId="18" fillId="0" borderId="31" xfId="0" applyFont="1" applyBorder="1" applyAlignment="1">
      <alignment horizontal="center" vertical="center"/>
    </xf>
    <xf numFmtId="0" fontId="25" fillId="0" borderId="0" xfId="0" applyFont="1" applyAlignment="1">
      <alignment horizontal="left" wrapText="1"/>
    </xf>
    <xf numFmtId="0" fontId="11" fillId="10" borderId="21" xfId="0" applyFont="1" applyFill="1" applyBorder="1" applyAlignment="1" applyProtection="1">
      <alignment horizontal="left" vertical="center" wrapText="1"/>
      <protection locked="0"/>
    </xf>
    <xf numFmtId="0" fontId="11" fillId="10" borderId="19" xfId="0" applyFont="1" applyFill="1" applyBorder="1" applyAlignment="1" applyProtection="1">
      <alignment horizontal="left" vertical="center" wrapText="1"/>
      <protection locked="0"/>
    </xf>
    <xf numFmtId="0" fontId="11" fillId="10" borderId="20" xfId="0" applyFont="1" applyFill="1" applyBorder="1" applyAlignment="1" applyProtection="1">
      <alignment horizontal="left" vertical="center" wrapText="1"/>
      <protection locked="0"/>
    </xf>
    <xf numFmtId="0" fontId="15" fillId="0" borderId="23" xfId="0" applyFont="1" applyBorder="1" applyAlignment="1">
      <alignment horizontal="right"/>
    </xf>
    <xf numFmtId="0" fontId="7" fillId="11" borderId="27" xfId="0" applyFont="1" applyFill="1" applyBorder="1" applyAlignment="1">
      <alignment horizontal="left" vertical="center"/>
    </xf>
    <xf numFmtId="0" fontId="61" fillId="11" borderId="27" xfId="0" applyFont="1" applyFill="1" applyBorder="1" applyAlignment="1">
      <alignment vertical="center"/>
    </xf>
    <xf numFmtId="9" fontId="6" fillId="0" borderId="12" xfId="0" applyNumberFormat="1" applyFont="1" applyBorder="1" applyAlignment="1">
      <alignment horizontal="center"/>
    </xf>
    <xf numFmtId="0" fontId="8" fillId="10" borderId="33" xfId="0" applyFont="1" applyFill="1" applyBorder="1" applyAlignment="1" applyProtection="1">
      <alignment horizontal="left" wrapText="1"/>
      <protection locked="0"/>
    </xf>
    <xf numFmtId="0" fontId="15" fillId="0" borderId="27" xfId="0" applyFont="1" applyBorder="1" applyAlignment="1">
      <alignment horizontal="left" vertical="top" wrapText="1"/>
    </xf>
    <xf numFmtId="0" fontId="15" fillId="0" borderId="14" xfId="0" applyFont="1" applyBorder="1" applyAlignment="1">
      <alignment horizontal="left" vertical="top" wrapText="1"/>
    </xf>
    <xf numFmtId="0" fontId="7" fillId="0" borderId="0" xfId="0" applyFont="1" applyAlignment="1">
      <alignment horizontal="center" vertical="center" wrapText="1"/>
    </xf>
    <xf numFmtId="0" fontId="35" fillId="0" borderId="0" xfId="0" applyFont="1" applyAlignment="1">
      <alignment horizontal="center" wrapText="1"/>
    </xf>
    <xf numFmtId="0" fontId="15" fillId="10" borderId="31" xfId="0" applyFont="1" applyFill="1" applyBorder="1" applyAlignment="1" applyProtection="1">
      <alignment horizontal="left" wrapText="1"/>
      <protection locked="0"/>
    </xf>
    <xf numFmtId="165" fontId="3" fillId="0" borderId="40" xfId="0" applyNumberFormat="1" applyFont="1" applyBorder="1" applyAlignment="1">
      <alignment horizontal="left" wrapText="1"/>
    </xf>
    <xf numFmtId="165" fontId="3" fillId="0" borderId="27" xfId="0" applyNumberFormat="1" applyFont="1" applyBorder="1" applyAlignment="1">
      <alignment horizontal="left" wrapText="1"/>
    </xf>
    <xf numFmtId="0" fontId="12" fillId="0" borderId="27" xfId="0" applyFont="1" applyBorder="1" applyAlignment="1">
      <alignment horizontal="left" vertical="center" wrapText="1"/>
    </xf>
    <xf numFmtId="0" fontId="54" fillId="10" borderId="33" xfId="0" applyFont="1" applyFill="1" applyBorder="1" applyAlignment="1">
      <alignment horizontal="left" wrapText="1"/>
    </xf>
    <xf numFmtId="0" fontId="8" fillId="7" borderId="27" xfId="0" applyFont="1" applyFill="1" applyBorder="1" applyAlignment="1">
      <alignment horizontal="left"/>
    </xf>
    <xf numFmtId="0" fontId="12" fillId="0" borderId="0" xfId="0" applyFont="1" applyAlignment="1">
      <alignment horizontal="right" vertical="top" wrapText="1"/>
    </xf>
    <xf numFmtId="0" fontId="32" fillId="0" borderId="0" xfId="0" applyFont="1" applyAlignment="1">
      <alignment horizontal="left" vertical="center" wrapText="1"/>
    </xf>
    <xf numFmtId="0" fontId="11" fillId="0" borderId="28" xfId="0" applyFont="1" applyBorder="1" applyAlignment="1" applyProtection="1">
      <alignment horizontal="left" wrapText="1"/>
      <protection locked="0"/>
    </xf>
    <xf numFmtId="0" fontId="6" fillId="6" borderId="4" xfId="0" applyFont="1" applyFill="1" applyBorder="1" applyAlignment="1">
      <alignment horizontal="left" vertical="top" wrapText="1"/>
    </xf>
    <xf numFmtId="0" fontId="8" fillId="6" borderId="29" xfId="0" applyFont="1" applyFill="1" applyBorder="1" applyAlignment="1">
      <alignment horizontal="left" vertical="center" wrapText="1"/>
    </xf>
    <xf numFmtId="0" fontId="34" fillId="11" borderId="27" xfId="0" applyFont="1" applyFill="1" applyBorder="1" applyAlignment="1">
      <alignment horizontal="left" vertical="center" wrapText="1"/>
    </xf>
    <xf numFmtId="0" fontId="6" fillId="0" borderId="31" xfId="0" applyFont="1" applyBorder="1" applyAlignment="1">
      <alignment horizontal="center" wrapText="1"/>
    </xf>
    <xf numFmtId="0" fontId="8" fillId="10" borderId="31" xfId="0" applyFont="1" applyFill="1" applyBorder="1" applyAlignment="1" applyProtection="1">
      <alignment horizontal="left" wrapText="1"/>
      <protection locked="0"/>
    </xf>
    <xf numFmtId="0" fontId="68" fillId="0" borderId="1" xfId="0" applyFont="1" applyBorder="1" applyAlignment="1">
      <alignment horizontal="left" vertical="center" wrapText="1" shrinkToFit="1"/>
    </xf>
    <xf numFmtId="0" fontId="69" fillId="0" borderId="27" xfId="0" applyFont="1" applyBorder="1" applyAlignment="1">
      <alignment horizontal="left" vertical="center" wrapText="1"/>
    </xf>
    <xf numFmtId="168" fontId="7" fillId="10" borderId="18" xfId="0" applyNumberFormat="1" applyFont="1" applyFill="1" applyBorder="1" applyAlignment="1" applyProtection="1">
      <alignment horizontal="right"/>
      <protection locked="0"/>
    </xf>
    <xf numFmtId="168" fontId="7" fillId="10" borderId="20" xfId="0" applyNumberFormat="1" applyFont="1" applyFill="1" applyBorder="1" applyAlignment="1" applyProtection="1">
      <alignment horizontal="right"/>
      <protection locked="0"/>
    </xf>
    <xf numFmtId="0" fontId="70" fillId="0" borderId="27" xfId="0" applyFont="1" applyBorder="1" applyAlignment="1"/>
    <xf numFmtId="0" fontId="71" fillId="0" borderId="8" xfId="0" applyFont="1" applyBorder="1" applyAlignment="1"/>
    <xf numFmtId="0" fontId="0" fillId="0" borderId="27" xfId="0" applyBorder="1" applyAlignment="1"/>
    <xf numFmtId="0" fontId="10" fillId="9" borderId="31" xfId="0" applyFont="1" applyFill="1" applyBorder="1" applyAlignment="1"/>
    <xf numFmtId="0" fontId="10" fillId="11" borderId="27" xfId="0" applyFont="1" applyFill="1" applyBorder="1" applyAlignment="1"/>
    <xf numFmtId="0" fontId="10" fillId="11" borderId="31" xfId="0" applyFont="1" applyFill="1" applyBorder="1" applyAlignment="1"/>
    <xf numFmtId="0" fontId="10" fillId="0" borderId="27" xfId="0" applyFont="1" applyBorder="1" applyAlignment="1"/>
    <xf numFmtId="0" fontId="10" fillId="0" borderId="31" xfId="0" applyFont="1" applyBorder="1" applyAlignment="1"/>
    <xf numFmtId="0" fontId="0" fillId="0" borderId="0" xfId="0" applyAlignment="1"/>
    <xf numFmtId="0" fontId="10" fillId="0" borderId="33" xfId="0" applyFont="1" applyBorder="1" applyAlignment="1"/>
    <xf numFmtId="0" fontId="10" fillId="0" borderId="37" xfId="0" applyFont="1" applyBorder="1" applyAlignment="1"/>
    <xf numFmtId="0" fontId="10" fillId="0" borderId="19" xfId="0" applyFont="1" applyBorder="1" applyAlignment="1"/>
    <xf numFmtId="0" fontId="10" fillId="0" borderId="20" xfId="0" applyFont="1" applyBorder="1" applyAlignment="1"/>
    <xf numFmtId="0" fontId="10" fillId="0" borderId="22" xfId="0" applyFont="1" applyBorder="1" applyAlignment="1"/>
    <xf numFmtId="0" fontId="10" fillId="0" borderId="5" xfId="0" applyFont="1" applyBorder="1" applyAlignment="1"/>
    <xf numFmtId="0" fontId="10" fillId="0" borderId="14" xfId="0" applyFont="1" applyBorder="1" applyAlignment="1"/>
    <xf numFmtId="0" fontId="10" fillId="0" borderId="26" xfId="0" applyFont="1" applyBorder="1" applyAlignment="1"/>
    <xf numFmtId="0" fontId="10" fillId="0" borderId="9" xfId="0" applyFont="1" applyBorder="1" applyAlignment="1"/>
    <xf numFmtId="0" fontId="10" fillId="0" borderId="12" xfId="0" applyFont="1" applyBorder="1" applyAlignment="1"/>
    <xf numFmtId="0" fontId="10" fillId="0" borderId="28" xfId="0" applyFont="1" applyBorder="1" applyAlignment="1" applyProtection="1">
      <protection locked="0"/>
    </xf>
    <xf numFmtId="0" fontId="10" fillId="0" borderId="6" xfId="0" applyFont="1" applyBorder="1" applyAlignment="1"/>
    <xf numFmtId="0" fontId="10" fillId="0" borderId="10" xfId="0" applyFont="1" applyBorder="1" applyAlignment="1"/>
    <xf numFmtId="0" fontId="52" fillId="0" borderId="31" xfId="0" applyFont="1" applyBorder="1" applyAlignment="1"/>
    <xf numFmtId="0" fontId="10" fillId="10" borderId="31" xfId="0" applyFont="1" applyFill="1" applyBorder="1" applyAlignment="1" applyProtection="1">
      <protection locked="0"/>
    </xf>
    <xf numFmtId="0" fontId="1" fillId="0" borderId="0" xfId="0" applyFont="1" applyAlignment="1"/>
    <xf numFmtId="0" fontId="10" fillId="0" borderId="33" xfId="0" applyFont="1" applyBorder="1" applyAlignment="1" applyProtection="1">
      <protection locked="0"/>
    </xf>
    <xf numFmtId="0" fontId="10" fillId="0" borderId="37" xfId="0" applyFont="1" applyBorder="1" applyAlignment="1" applyProtection="1">
      <protection locked="0"/>
    </xf>
    <xf numFmtId="0" fontId="10" fillId="0" borderId="32" xfId="0" applyFont="1" applyBorder="1" applyAlignment="1"/>
  </cellXfs>
  <cellStyles count="2">
    <cellStyle name="Hyperlink" xfId="1" builtinId="8"/>
    <cellStyle name="Normal" xfId="0" builtinId="0"/>
  </cellStyles>
  <dxfs count="10">
    <dxf>
      <font>
        <color rgb="FF9C0006"/>
      </font>
      <fill>
        <patternFill patternType="solid">
          <fgColor rgb="FFFFC7CE"/>
          <bgColor rgb="FFFFC7CE"/>
        </patternFill>
      </fill>
    </dxf>
    <dxf>
      <fill>
        <patternFill patternType="solid">
          <fgColor rgb="FFFFFF00"/>
          <bgColor rgb="FFFFFF00"/>
        </patternFill>
      </fill>
    </dxf>
    <dxf>
      <font>
        <color rgb="FFC00000"/>
      </font>
      <fill>
        <patternFill patternType="solid">
          <fgColor rgb="FFF2DBDB"/>
          <bgColor rgb="FFF2DBDB"/>
        </patternFill>
      </fill>
    </dxf>
    <dxf>
      <fill>
        <patternFill patternType="solid">
          <fgColor rgb="FFFFFF00"/>
          <bgColor rgb="FFFFFF00"/>
        </patternFill>
      </fill>
    </dxf>
    <dxf>
      <font>
        <color rgb="FFC00000"/>
      </font>
      <fill>
        <patternFill patternType="solid">
          <fgColor rgb="FFF2DBDB"/>
          <bgColor rgb="FFF2DBDB"/>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FF00"/>
          <bgColor rgb="FFFFFF00"/>
        </patternFill>
      </fill>
    </dxf>
    <dxf>
      <font>
        <color rgb="FF9C0006"/>
      </font>
      <fill>
        <patternFill patternType="solid">
          <fgColor rgb="FFFFC7CE"/>
          <bgColor rgb="FFFFC7CE"/>
        </patternFill>
      </fill>
    </dxf>
    <dxf>
      <font>
        <color rgb="FFC00000"/>
      </font>
      <fill>
        <patternFill patternType="solid">
          <fgColor rgb="FFF2DBDB"/>
          <bgColor rgb="FFF2DBDB"/>
        </patternFill>
      </fill>
    </dxf>
  </dxfs>
  <tableStyles count="0" defaultTableStyle="TableStyleMedium2" defaultPivotStyle="PivotStyleLight16"/>
  <colors>
    <mruColors>
      <color rgb="FFFAC7A5"/>
      <color rgb="FFDC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oneCellAnchor>
    <xdr:from>
      <xdr:col>11</xdr:col>
      <xdr:colOff>114300</xdr:colOff>
      <xdr:row>40</xdr:row>
      <xdr:rowOff>0</xdr:rowOff>
    </xdr:from>
    <xdr:ext cx="1943100" cy="200025"/>
    <xdr:grpSp>
      <xdr:nvGrpSpPr>
        <xdr:cNvPr id="2" name="Shape 2">
          <a:extLst>
            <a:ext uri="{FF2B5EF4-FFF2-40B4-BE49-F238E27FC236}">
              <a16:creationId xmlns:a16="http://schemas.microsoft.com/office/drawing/2014/main" id="{00000000-0008-0000-0100-000002000000}"/>
            </a:ext>
          </a:extLst>
        </xdr:cNvPr>
        <xdr:cNvGrpSpPr/>
      </xdr:nvGrpSpPr>
      <xdr:grpSpPr>
        <a:xfrm>
          <a:off x="7067550" y="9439275"/>
          <a:ext cx="1943100" cy="200025"/>
          <a:chOff x="4388738" y="3694275"/>
          <a:chExt cx="1914525" cy="17145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flipH="1">
            <a:off x="4388738" y="3694275"/>
            <a:ext cx="1914525" cy="171450"/>
          </a:xfrm>
          <a:prstGeom prst="straightConnector1">
            <a:avLst/>
          </a:prstGeom>
          <a:noFill/>
          <a:ln w="25400" cap="flat" cmpd="sng">
            <a:solidFill>
              <a:schemeClr val="accent1"/>
            </a:solidFill>
            <a:prstDash val="solid"/>
            <a:round/>
            <a:headEnd type="none" w="sm" len="sm"/>
            <a:tailEnd type="stealth" w="med" len="med"/>
          </a:ln>
        </xdr:spPr>
      </xdr:cxnSp>
    </xdr:grpSp>
    <xdr:clientData fLocksWithSheet="0"/>
  </xdr:oneCellAnchor>
  <xdr:oneCellAnchor>
    <xdr:from>
      <xdr:col>11</xdr:col>
      <xdr:colOff>57150</xdr:colOff>
      <xdr:row>40</xdr:row>
      <xdr:rowOff>47625</xdr:rowOff>
    </xdr:from>
    <xdr:ext cx="66675" cy="257175"/>
    <xdr:sp macro="" textlink="">
      <xdr:nvSpPr>
        <xdr:cNvPr id="4" name="Shape 4">
          <a:extLst>
            <a:ext uri="{FF2B5EF4-FFF2-40B4-BE49-F238E27FC236}">
              <a16:creationId xmlns:a16="http://schemas.microsoft.com/office/drawing/2014/main" id="{00000000-0008-0000-0100-000004000000}"/>
            </a:ext>
          </a:extLst>
        </xdr:cNvPr>
        <xdr:cNvSpPr/>
      </xdr:nvSpPr>
      <xdr:spPr>
        <a:xfrm>
          <a:off x="5326950" y="3665700"/>
          <a:ext cx="38100" cy="228600"/>
        </a:xfrm>
        <a:prstGeom prst="rightBracket">
          <a:avLst>
            <a:gd name="adj" fmla="val 8333"/>
          </a:avLst>
        </a:prstGeom>
        <a:noFill/>
        <a:ln w="254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editAs="oneCell">
    <xdr:from>
      <xdr:col>1</xdr:col>
      <xdr:colOff>200025</xdr:colOff>
      <xdr:row>0</xdr:row>
      <xdr:rowOff>0</xdr:rowOff>
    </xdr:from>
    <xdr:to>
      <xdr:col>1</xdr:col>
      <xdr:colOff>1304925</xdr:colOff>
      <xdr:row>1</xdr:row>
      <xdr:rowOff>1123950</xdr:rowOff>
    </xdr:to>
    <xdr:pic>
      <xdr:nvPicPr>
        <xdr:cNvPr id="6" name="Picture 5">
          <a:extLst>
            <a:ext uri="{FF2B5EF4-FFF2-40B4-BE49-F238E27FC236}">
              <a16:creationId xmlns:a16="http://schemas.microsoft.com/office/drawing/2014/main" id="{790FA4EE-09CB-1A91-F764-41DA6985271C}"/>
            </a:ext>
            <a:ext uri="{147F2762-F138-4A5C-976F-8EAC2B608ADB}">
              <a16:predDERef xmlns:a16="http://schemas.microsoft.com/office/drawing/2014/main" pred="{00000000-0008-0000-0100-000004000000}"/>
            </a:ext>
          </a:extLst>
        </xdr:cNvPr>
        <xdr:cNvPicPr>
          <a:picLocks noChangeAspect="1"/>
        </xdr:cNvPicPr>
      </xdr:nvPicPr>
      <xdr:blipFill>
        <a:blip xmlns:r="http://schemas.openxmlformats.org/officeDocument/2006/relationships" r:embed="rId1"/>
        <a:stretch>
          <a:fillRect/>
        </a:stretch>
      </xdr:blipFill>
      <xdr:spPr>
        <a:xfrm>
          <a:off x="295275" y="0"/>
          <a:ext cx="1104900" cy="145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419100</xdr:colOff>
      <xdr:row>1</xdr:row>
      <xdr:rowOff>285750</xdr:rowOff>
    </xdr:to>
    <xdr:pic>
      <xdr:nvPicPr>
        <xdr:cNvPr id="2" name="Picture 1">
          <a:extLst>
            <a:ext uri="{FF2B5EF4-FFF2-40B4-BE49-F238E27FC236}">
              <a16:creationId xmlns:a16="http://schemas.microsoft.com/office/drawing/2014/main" id="{16313467-1726-462C-9F00-081F89C39018}"/>
            </a:ext>
            <a:ext uri="{147F2762-F138-4A5C-976F-8EAC2B608ADB}">
              <a16:predDERef xmlns:a16="http://schemas.microsoft.com/office/drawing/2014/main" pred="{00000000-0008-0000-0100-000004000000}"/>
            </a:ext>
          </a:extLst>
        </xdr:cNvPr>
        <xdr:cNvPicPr>
          <a:picLocks noChangeAspect="1"/>
        </xdr:cNvPicPr>
      </xdr:nvPicPr>
      <xdr:blipFill>
        <a:blip xmlns:r="http://schemas.openxmlformats.org/officeDocument/2006/relationships" r:embed="rId1"/>
        <a:stretch>
          <a:fillRect/>
        </a:stretch>
      </xdr:blipFill>
      <xdr:spPr>
        <a:xfrm>
          <a:off x="114300" y="0"/>
          <a:ext cx="1104900" cy="1457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1104900</xdr:colOff>
      <xdr:row>1</xdr:row>
      <xdr:rowOff>361950</xdr:rowOff>
    </xdr:to>
    <xdr:pic>
      <xdr:nvPicPr>
        <xdr:cNvPr id="3" name="Picture 2">
          <a:extLst>
            <a:ext uri="{FF2B5EF4-FFF2-40B4-BE49-F238E27FC236}">
              <a16:creationId xmlns:a16="http://schemas.microsoft.com/office/drawing/2014/main" id="{FBBC2E2A-F356-416D-9EDA-C0F3CA585AE8}"/>
            </a:ext>
            <a:ext uri="{147F2762-F138-4A5C-976F-8EAC2B608ADB}">
              <a16:predDERef xmlns:a16="http://schemas.microsoft.com/office/drawing/2014/main" pred="{00000000-0008-0000-0100-000004000000}"/>
            </a:ext>
          </a:extLst>
        </xdr:cNvPr>
        <xdr:cNvPicPr>
          <a:picLocks noChangeAspect="1"/>
        </xdr:cNvPicPr>
      </xdr:nvPicPr>
      <xdr:blipFill>
        <a:blip xmlns:r="http://schemas.openxmlformats.org/officeDocument/2006/relationships" r:embed="rId1"/>
        <a:stretch>
          <a:fillRect/>
        </a:stretch>
      </xdr:blipFill>
      <xdr:spPr>
        <a:xfrm>
          <a:off x="114300" y="0"/>
          <a:ext cx="1104900" cy="14573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nitedartscfl.org/wp-content/uploads/2026/04/CT27_MaxRequestForm.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Z1001"/>
  <sheetViews>
    <sheetView showGridLines="0" topLeftCell="A63" zoomScale="90" zoomScaleNormal="90" workbookViewId="0">
      <selection activeCell="Z9" sqref="Z9"/>
    </sheetView>
  </sheetViews>
  <sheetFormatPr defaultColWidth="14.42578125" defaultRowHeight="15" customHeight="1"/>
  <cols>
    <col min="1" max="1" width="1.42578125" customWidth="1"/>
    <col min="2" max="2" width="23.7109375" customWidth="1"/>
    <col min="3" max="3" width="19" customWidth="1"/>
    <col min="4" max="4" width="2.7109375" customWidth="1"/>
    <col min="5" max="5" width="17.7109375" customWidth="1"/>
    <col min="6" max="6" width="2.42578125" customWidth="1"/>
    <col min="7" max="7" width="8.7109375" customWidth="1"/>
    <col min="8" max="8" width="2.42578125" customWidth="1"/>
    <col min="9" max="9" width="15.42578125" customWidth="1"/>
    <col min="10" max="10" width="2" customWidth="1"/>
    <col min="11" max="11" width="8.7109375" customWidth="1"/>
    <col min="12" max="12" width="2" customWidth="1"/>
    <col min="13" max="13" width="12.85546875" customWidth="1"/>
    <col min="14" max="14" width="7.28515625" customWidth="1"/>
    <col min="15" max="15" width="8.42578125" customWidth="1"/>
    <col min="16" max="16" width="2" customWidth="1"/>
    <col min="17" max="17" width="17.140625" customWidth="1"/>
    <col min="18" max="18" width="3.140625" customWidth="1"/>
    <col min="19" max="19" width="13.5703125" customWidth="1"/>
    <col min="20" max="20" width="12.28515625" customWidth="1"/>
    <col min="21" max="21" width="16.7109375" customWidth="1"/>
    <col min="22" max="22" width="1.7109375" customWidth="1"/>
    <col min="23" max="23" width="15.140625" customWidth="1"/>
    <col min="24" max="24" width="2" customWidth="1"/>
    <col min="25" max="25" width="15.140625" customWidth="1"/>
    <col min="26" max="26" width="8.85546875" customWidth="1"/>
  </cols>
  <sheetData>
    <row r="1" spans="1:26" ht="26.45" customHeight="1">
      <c r="A1" s="41"/>
      <c r="B1" s="295"/>
      <c r="C1" s="106" t="s">
        <v>0</v>
      </c>
      <c r="D1" s="107"/>
      <c r="E1" s="107"/>
      <c r="F1" s="107"/>
      <c r="G1" s="107"/>
      <c r="H1" s="107"/>
      <c r="I1" s="107"/>
      <c r="J1" s="107"/>
      <c r="K1" s="107"/>
      <c r="L1" s="107"/>
      <c r="M1" s="107"/>
      <c r="N1" s="203"/>
      <c r="O1" s="203"/>
      <c r="P1" s="203"/>
      <c r="Q1" s="107"/>
      <c r="R1" s="107"/>
      <c r="S1" s="107"/>
      <c r="T1" s="107"/>
      <c r="U1" s="107"/>
      <c r="V1" s="107"/>
      <c r="W1" s="204"/>
      <c r="X1" s="204"/>
      <c r="Y1" s="205"/>
      <c r="Z1" s="41"/>
    </row>
    <row r="2" spans="1:26" ht="94.5" customHeight="1">
      <c r="A2" s="41"/>
      <c r="B2" s="296"/>
      <c r="C2" s="292" t="s">
        <v>1</v>
      </c>
      <c r="D2" s="293"/>
      <c r="E2" s="293"/>
      <c r="F2" s="293"/>
      <c r="G2" s="293"/>
      <c r="H2" s="293"/>
      <c r="I2" s="293"/>
      <c r="J2" s="293"/>
      <c r="K2" s="293"/>
      <c r="L2" s="293"/>
      <c r="M2" s="294"/>
      <c r="N2" s="108"/>
      <c r="O2" s="108"/>
      <c r="P2" s="109"/>
      <c r="Q2" s="337" t="s">
        <v>2</v>
      </c>
      <c r="R2" s="269"/>
      <c r="S2" s="269"/>
      <c r="T2" s="269"/>
      <c r="U2" s="269"/>
      <c r="V2" s="270"/>
      <c r="W2" s="298" t="s">
        <v>3</v>
      </c>
      <c r="X2" s="299"/>
      <c r="Y2" s="300"/>
      <c r="Z2" s="41"/>
    </row>
    <row r="3" spans="1:26" ht="30.75" customHeight="1">
      <c r="A3" s="41"/>
      <c r="B3" s="105" t="s">
        <v>4</v>
      </c>
      <c r="C3" s="275"/>
      <c r="D3" s="276"/>
      <c r="E3" s="276"/>
      <c r="F3" s="276"/>
      <c r="G3" s="276"/>
      <c r="H3" s="276"/>
      <c r="I3" s="276"/>
      <c r="J3" s="276"/>
      <c r="K3" s="276"/>
      <c r="L3" s="276"/>
      <c r="M3" s="277"/>
      <c r="N3" s="41"/>
      <c r="O3" s="104"/>
      <c r="P3" s="41"/>
      <c r="Q3" s="266" t="s">
        <v>5</v>
      </c>
      <c r="R3" s="267"/>
      <c r="S3" s="267"/>
      <c r="T3" s="268"/>
      <c r="U3" s="301">
        <v>0</v>
      </c>
      <c r="V3" s="302"/>
      <c r="W3" s="338" t="str">
        <f>IF(U3&lt;1,"Must request amount!","")</f>
        <v>Must request amount!</v>
      </c>
      <c r="X3" s="341"/>
      <c r="Y3" s="342"/>
      <c r="Z3" s="41"/>
    </row>
    <row r="4" spans="1:26" ht="30.75" customHeight="1">
      <c r="A4" s="41"/>
      <c r="B4" s="103" t="s">
        <v>6</v>
      </c>
      <c r="C4" s="311"/>
      <c r="D4" s="312"/>
      <c r="E4" s="312"/>
      <c r="F4" s="312"/>
      <c r="G4" s="312"/>
      <c r="H4" s="312"/>
      <c r="I4" s="312"/>
      <c r="J4" s="312"/>
      <c r="K4" s="312"/>
      <c r="L4" s="312"/>
      <c r="M4" s="313"/>
      <c r="N4" s="101"/>
      <c r="O4" s="102"/>
      <c r="P4" s="101"/>
      <c r="Q4" s="263" t="s">
        <v>7</v>
      </c>
      <c r="R4" s="264"/>
      <c r="S4" s="264"/>
      <c r="T4" s="265"/>
      <c r="U4" s="339">
        <v>0</v>
      </c>
      <c r="V4" s="340"/>
      <c r="W4" s="100" t="e">
        <f>U3/U4</f>
        <v>#DIV/0!</v>
      </c>
      <c r="X4" s="259"/>
      <c r="Y4" s="260"/>
      <c r="Z4" s="41"/>
    </row>
    <row r="5" spans="1:26" ht="24.75" customHeight="1">
      <c r="B5" s="304"/>
      <c r="C5" s="343"/>
      <c r="D5" s="343"/>
      <c r="E5" s="343"/>
      <c r="F5" s="343"/>
      <c r="G5" s="343"/>
      <c r="H5" s="343"/>
      <c r="I5" s="343"/>
      <c r="J5" s="343"/>
      <c r="K5" s="343"/>
      <c r="L5" s="343"/>
      <c r="M5" s="343"/>
      <c r="N5" s="343"/>
      <c r="O5" s="343"/>
      <c r="P5" s="343"/>
      <c r="Q5" s="343"/>
      <c r="R5" s="343"/>
      <c r="S5" s="343"/>
      <c r="T5" s="343"/>
      <c r="U5" s="343"/>
      <c r="V5" s="343"/>
      <c r="W5" s="343"/>
      <c r="X5" s="41"/>
      <c r="Y5" s="41"/>
    </row>
    <row r="6" spans="1:26" ht="14.25" customHeight="1">
      <c r="B6" s="79" t="s">
        <v>8</v>
      </c>
      <c r="C6" s="93"/>
      <c r="D6" s="94"/>
      <c r="E6" s="305" t="s">
        <v>9</v>
      </c>
      <c r="F6" s="344"/>
      <c r="G6" s="344"/>
      <c r="H6" s="344"/>
      <c r="I6" s="344"/>
      <c r="J6" s="344"/>
      <c r="K6" s="344"/>
      <c r="L6" s="94"/>
      <c r="M6" s="94"/>
      <c r="N6" s="94"/>
      <c r="O6" s="95"/>
      <c r="P6" s="94"/>
      <c r="Q6" s="306" t="s">
        <v>10</v>
      </c>
      <c r="R6" s="344"/>
      <c r="S6" s="344"/>
      <c r="T6" s="84"/>
      <c r="U6" s="307" t="s">
        <v>11</v>
      </c>
      <c r="V6" s="344"/>
      <c r="W6" s="344"/>
      <c r="X6" s="84"/>
      <c r="Y6" s="84"/>
    </row>
    <row r="7" spans="1:26" ht="19.5" customHeight="1">
      <c r="B7" s="96"/>
      <c r="C7" s="78"/>
      <c r="D7" s="97"/>
      <c r="E7" s="308" t="s">
        <v>12</v>
      </c>
      <c r="F7" s="345"/>
      <c r="G7" s="346"/>
      <c r="H7" s="97"/>
      <c r="I7" s="98" t="s">
        <v>13</v>
      </c>
      <c r="J7" s="212"/>
      <c r="K7" s="99"/>
      <c r="L7" s="97"/>
      <c r="M7" s="309" t="s">
        <v>14</v>
      </c>
      <c r="N7" s="347"/>
      <c r="O7" s="348"/>
      <c r="P7" s="97"/>
      <c r="Q7" s="97"/>
      <c r="R7" s="97"/>
      <c r="S7" s="97"/>
      <c r="T7" s="41"/>
      <c r="U7" s="41"/>
      <c r="V7" s="41"/>
      <c r="W7" s="41"/>
      <c r="X7" s="41"/>
      <c r="Y7" s="41"/>
    </row>
    <row r="8" spans="1:26" ht="14.25" customHeight="1">
      <c r="A8" s="3"/>
      <c r="B8" s="8" t="s">
        <v>15</v>
      </c>
      <c r="C8" s="8"/>
      <c r="D8" s="3"/>
      <c r="E8" s="201"/>
      <c r="F8" s="206"/>
      <c r="G8" s="16" t="e">
        <f>E8/$U$21</f>
        <v>#DIV/0!</v>
      </c>
      <c r="H8" s="45"/>
      <c r="I8" s="210"/>
      <c r="J8" s="45"/>
      <c r="K8" s="16" t="e">
        <f t="shared" ref="K8:K18" si="0">I8/$U$21</f>
        <v>#DIV/0!</v>
      </c>
      <c r="L8" s="45"/>
      <c r="M8" s="172">
        <f t="shared" ref="M8:M14" si="1">E8+I8</f>
        <v>0</v>
      </c>
      <c r="N8" s="214"/>
      <c r="O8" s="16" t="e">
        <f t="shared" ref="O8:O18" si="2">M8/$U$21</f>
        <v>#DIV/0!</v>
      </c>
      <c r="P8" s="214"/>
      <c r="Q8" s="199"/>
      <c r="R8" s="45"/>
      <c r="S8" s="16" t="e">
        <f t="shared" ref="S8:S17" si="3">Q8/$U$21</f>
        <v>#DIV/0!</v>
      </c>
      <c r="T8" s="45"/>
      <c r="U8" s="172">
        <f t="shared" ref="U8:U14" si="4">M8+Q8</f>
        <v>0</v>
      </c>
      <c r="V8" s="214"/>
      <c r="W8" s="216" t="e">
        <f>U8/$U$21</f>
        <v>#DIV/0!</v>
      </c>
      <c r="X8" s="3"/>
      <c r="Y8" s="3"/>
      <c r="Z8" s="3"/>
    </row>
    <row r="9" spans="1:26" ht="14.25" customHeight="1">
      <c r="A9" s="3"/>
      <c r="B9" s="8" t="s">
        <v>16</v>
      </c>
      <c r="C9" s="8"/>
      <c r="D9" s="3"/>
      <c r="E9" s="201"/>
      <c r="F9" s="206"/>
      <c r="G9" s="208" t="e">
        <f t="shared" ref="G8:G18" si="5">E9/$U$21</f>
        <v>#DIV/0!</v>
      </c>
      <c r="H9" s="45"/>
      <c r="I9" s="210"/>
      <c r="J9" s="45"/>
      <c r="K9" s="208" t="e">
        <f t="shared" si="0"/>
        <v>#DIV/0!</v>
      </c>
      <c r="L9" s="45"/>
      <c r="M9" s="11">
        <f t="shared" si="1"/>
        <v>0</v>
      </c>
      <c r="N9" s="214"/>
      <c r="O9" s="208" t="e">
        <f t="shared" si="2"/>
        <v>#DIV/0!</v>
      </c>
      <c r="P9" s="214"/>
      <c r="Q9" s="210"/>
      <c r="R9" s="45"/>
      <c r="S9" s="208" t="e">
        <f t="shared" si="3"/>
        <v>#DIV/0!</v>
      </c>
      <c r="T9" s="45"/>
      <c r="U9" s="11">
        <f t="shared" si="4"/>
        <v>0</v>
      </c>
      <c r="V9" s="214"/>
      <c r="W9" s="217" t="e">
        <f t="shared" ref="W8:W17" si="6">U9/$U$21</f>
        <v>#DIV/0!</v>
      </c>
      <c r="X9" s="3"/>
      <c r="Y9" s="3"/>
      <c r="Z9" s="3"/>
    </row>
    <row r="10" spans="1:26" ht="14.25" customHeight="1">
      <c r="A10" s="3"/>
      <c r="B10" s="8" t="s">
        <v>17</v>
      </c>
      <c r="C10" s="8"/>
      <c r="D10" s="3"/>
      <c r="E10" s="201"/>
      <c r="F10" s="206"/>
      <c r="G10" s="208" t="e">
        <f t="shared" si="5"/>
        <v>#DIV/0!</v>
      </c>
      <c r="H10" s="45"/>
      <c r="I10" s="210"/>
      <c r="J10" s="45"/>
      <c r="K10" s="208" t="e">
        <f t="shared" si="0"/>
        <v>#DIV/0!</v>
      </c>
      <c r="L10" s="45"/>
      <c r="M10" s="11">
        <f t="shared" si="1"/>
        <v>0</v>
      </c>
      <c r="N10" s="214"/>
      <c r="O10" s="208" t="e">
        <f t="shared" si="2"/>
        <v>#DIV/0!</v>
      </c>
      <c r="P10" s="214"/>
      <c r="Q10" s="210"/>
      <c r="R10" s="45"/>
      <c r="S10" s="208" t="e">
        <f t="shared" si="3"/>
        <v>#DIV/0!</v>
      </c>
      <c r="T10" s="45"/>
      <c r="U10" s="11">
        <f t="shared" si="4"/>
        <v>0</v>
      </c>
      <c r="V10" s="214"/>
      <c r="W10" s="217" t="e">
        <f t="shared" si="6"/>
        <v>#DIV/0!</v>
      </c>
      <c r="X10" s="3"/>
      <c r="Y10" s="3"/>
      <c r="Z10" s="3"/>
    </row>
    <row r="11" spans="1:26" ht="14.25" customHeight="1">
      <c r="A11" s="3"/>
      <c r="B11" s="8" t="s">
        <v>18</v>
      </c>
      <c r="C11" s="8"/>
      <c r="D11" s="3"/>
      <c r="E11" s="201"/>
      <c r="F11" s="206"/>
      <c r="G11" s="208" t="e">
        <f t="shared" si="5"/>
        <v>#DIV/0!</v>
      </c>
      <c r="H11" s="45"/>
      <c r="I11" s="210"/>
      <c r="J11" s="45"/>
      <c r="K11" s="208" t="e">
        <f t="shared" si="0"/>
        <v>#DIV/0!</v>
      </c>
      <c r="L11" s="45"/>
      <c r="M11" s="11">
        <f t="shared" si="1"/>
        <v>0</v>
      </c>
      <c r="N11" s="214"/>
      <c r="O11" s="208" t="e">
        <f t="shared" si="2"/>
        <v>#DIV/0!</v>
      </c>
      <c r="P11" s="214"/>
      <c r="Q11" s="210"/>
      <c r="R11" s="45"/>
      <c r="S11" s="208" t="e">
        <f t="shared" si="3"/>
        <v>#DIV/0!</v>
      </c>
      <c r="T11" s="45"/>
      <c r="U11" s="11">
        <f t="shared" si="4"/>
        <v>0</v>
      </c>
      <c r="V11" s="214"/>
      <c r="W11" s="217" t="e">
        <f t="shared" si="6"/>
        <v>#DIV/0!</v>
      </c>
      <c r="X11" s="3"/>
      <c r="Y11" s="3"/>
      <c r="Z11" s="3"/>
    </row>
    <row r="12" spans="1:26" ht="14.25" customHeight="1">
      <c r="A12" s="3"/>
      <c r="B12" s="8" t="s">
        <v>19</v>
      </c>
      <c r="C12" s="8"/>
      <c r="D12" s="3"/>
      <c r="E12" s="201"/>
      <c r="F12" s="206"/>
      <c r="G12" s="208" t="e">
        <f t="shared" si="5"/>
        <v>#DIV/0!</v>
      </c>
      <c r="H12" s="45"/>
      <c r="I12" s="210"/>
      <c r="J12" s="45"/>
      <c r="K12" s="208" t="e">
        <f t="shared" si="0"/>
        <v>#DIV/0!</v>
      </c>
      <c r="L12" s="45"/>
      <c r="M12" s="11">
        <f t="shared" si="1"/>
        <v>0</v>
      </c>
      <c r="N12" s="214"/>
      <c r="O12" s="208" t="e">
        <f t="shared" si="2"/>
        <v>#DIV/0!</v>
      </c>
      <c r="P12" s="214"/>
      <c r="Q12" s="210"/>
      <c r="R12" s="45"/>
      <c r="S12" s="208" t="e">
        <f t="shared" si="3"/>
        <v>#DIV/0!</v>
      </c>
      <c r="T12" s="45"/>
      <c r="U12" s="11">
        <f t="shared" si="4"/>
        <v>0</v>
      </c>
      <c r="V12" s="214"/>
      <c r="W12" s="217" t="e">
        <f t="shared" si="6"/>
        <v>#DIV/0!</v>
      </c>
      <c r="X12" s="3"/>
      <c r="Y12" s="3"/>
      <c r="Z12" s="3"/>
    </row>
    <row r="13" spans="1:26" ht="14.25" customHeight="1">
      <c r="A13" s="3"/>
      <c r="B13" s="291" t="s">
        <v>20</v>
      </c>
      <c r="C13" s="349"/>
      <c r="D13" s="3"/>
      <c r="E13" s="201"/>
      <c r="F13" s="206"/>
      <c r="G13" s="208" t="e">
        <f t="shared" si="5"/>
        <v>#DIV/0!</v>
      </c>
      <c r="H13" s="45"/>
      <c r="I13" s="210"/>
      <c r="J13" s="45"/>
      <c r="K13" s="208" t="e">
        <f t="shared" si="0"/>
        <v>#DIV/0!</v>
      </c>
      <c r="L13" s="45"/>
      <c r="M13" s="11">
        <f t="shared" si="1"/>
        <v>0</v>
      </c>
      <c r="N13" s="214"/>
      <c r="O13" s="208" t="e">
        <f t="shared" si="2"/>
        <v>#DIV/0!</v>
      </c>
      <c r="P13" s="214"/>
      <c r="Q13" s="210"/>
      <c r="R13" s="45"/>
      <c r="S13" s="208" t="e">
        <f t="shared" si="3"/>
        <v>#DIV/0!</v>
      </c>
      <c r="T13" s="45"/>
      <c r="U13" s="11">
        <f t="shared" si="4"/>
        <v>0</v>
      </c>
      <c r="V13" s="214"/>
      <c r="W13" s="217" t="e">
        <f t="shared" si="6"/>
        <v>#DIV/0!</v>
      </c>
      <c r="X13" s="3"/>
      <c r="Y13" s="3"/>
      <c r="Z13" s="3"/>
    </row>
    <row r="14" spans="1:26" ht="15.75" customHeight="1">
      <c r="A14" s="3"/>
      <c r="B14" s="8" t="s">
        <v>21</v>
      </c>
      <c r="C14" s="92"/>
      <c r="D14" s="3"/>
      <c r="E14" s="201"/>
      <c r="F14" s="206"/>
      <c r="G14" s="208" t="e">
        <f t="shared" si="5"/>
        <v>#DIV/0!</v>
      </c>
      <c r="H14" s="45"/>
      <c r="I14" s="210"/>
      <c r="J14" s="45"/>
      <c r="K14" s="208" t="e">
        <f t="shared" si="0"/>
        <v>#DIV/0!</v>
      </c>
      <c r="L14" s="45"/>
      <c r="M14" s="11">
        <f t="shared" si="1"/>
        <v>0</v>
      </c>
      <c r="N14" s="214"/>
      <c r="O14" s="208" t="e">
        <f t="shared" si="2"/>
        <v>#DIV/0!</v>
      </c>
      <c r="P14" s="214"/>
      <c r="Q14" s="210"/>
      <c r="R14" s="45"/>
      <c r="S14" s="208" t="e">
        <f t="shared" si="3"/>
        <v>#DIV/0!</v>
      </c>
      <c r="T14" s="45"/>
      <c r="U14" s="11">
        <f t="shared" si="4"/>
        <v>0</v>
      </c>
      <c r="V14" s="214"/>
      <c r="W14" s="217" t="e">
        <f t="shared" si="6"/>
        <v>#DIV/0!</v>
      </c>
      <c r="X14" s="3"/>
      <c r="Y14" s="86"/>
      <c r="Z14" s="3"/>
    </row>
    <row r="15" spans="1:26" ht="22.7" customHeight="1">
      <c r="A15" s="3"/>
      <c r="B15" s="234" t="s">
        <v>22</v>
      </c>
      <c r="C15" s="87"/>
      <c r="D15" s="88"/>
      <c r="E15" s="89">
        <f>'C-Marketing Budget'!E49</f>
        <v>0</v>
      </c>
      <c r="F15" s="206"/>
      <c r="G15" s="208" t="e">
        <f t="shared" si="5"/>
        <v>#DIV/0!</v>
      </c>
      <c r="H15" s="90"/>
      <c r="I15" s="200">
        <f>'C-Marketing Budget'!G49</f>
        <v>0</v>
      </c>
      <c r="J15" s="90"/>
      <c r="K15" s="213" t="e">
        <f t="shared" si="0"/>
        <v>#DIV/0!</v>
      </c>
      <c r="L15" s="90"/>
      <c r="M15" s="215">
        <f>'C-Marketing Budget'!I49</f>
        <v>0</v>
      </c>
      <c r="N15" s="91"/>
      <c r="O15" s="213" t="e">
        <f t="shared" si="2"/>
        <v>#DIV/0!</v>
      </c>
      <c r="P15" s="91"/>
      <c r="Q15" s="200">
        <f>'C-Marketing Budget'!K49</f>
        <v>0</v>
      </c>
      <c r="R15" s="90"/>
      <c r="S15" s="213" t="e">
        <f t="shared" si="3"/>
        <v>#DIV/0!</v>
      </c>
      <c r="T15" s="90"/>
      <c r="U15" s="215">
        <f>'C-Marketing Budget'!M49</f>
        <v>0</v>
      </c>
      <c r="V15" s="91"/>
      <c r="W15" s="218" t="e">
        <f t="shared" si="6"/>
        <v>#DIV/0!</v>
      </c>
      <c r="X15" s="3"/>
      <c r="Y15" s="220" t="s">
        <v>23</v>
      </c>
      <c r="Z15" s="3"/>
    </row>
    <row r="16" spans="1:26" ht="15" customHeight="1">
      <c r="A16" s="3"/>
      <c r="B16" s="8" t="s">
        <v>24</v>
      </c>
      <c r="C16" s="8"/>
      <c r="D16" s="3"/>
      <c r="E16" s="201"/>
      <c r="F16" s="206"/>
      <c r="G16" s="208" t="e">
        <f t="shared" si="5"/>
        <v>#DIV/0!</v>
      </c>
      <c r="H16" s="45"/>
      <c r="I16" s="210"/>
      <c r="J16" s="45"/>
      <c r="K16" s="208" t="e">
        <f t="shared" si="0"/>
        <v>#DIV/0!</v>
      </c>
      <c r="L16" s="45"/>
      <c r="M16" s="11">
        <f>E16+I16</f>
        <v>0</v>
      </c>
      <c r="N16" s="214"/>
      <c r="O16" s="208" t="e">
        <f t="shared" si="2"/>
        <v>#DIV/0!</v>
      </c>
      <c r="P16" s="214"/>
      <c r="Q16" s="210"/>
      <c r="R16" s="45"/>
      <c r="S16" s="208" t="e">
        <f t="shared" si="3"/>
        <v>#DIV/0!</v>
      </c>
      <c r="T16" s="45"/>
      <c r="U16" s="11">
        <f>M16+Q16</f>
        <v>0</v>
      </c>
      <c r="V16" s="214"/>
      <c r="W16" s="217" t="e">
        <f t="shared" si="6"/>
        <v>#DIV/0!</v>
      </c>
      <c r="X16" s="3"/>
      <c r="Y16" s="86"/>
      <c r="Z16" s="3"/>
    </row>
    <row r="17" spans="1:26" ht="14.25" customHeight="1">
      <c r="A17" s="3"/>
      <c r="B17" s="291" t="s">
        <v>25</v>
      </c>
      <c r="C17" s="349"/>
      <c r="D17" s="3"/>
      <c r="E17" s="85"/>
      <c r="F17" s="206"/>
      <c r="G17" s="208" t="e">
        <f t="shared" si="5"/>
        <v>#DIV/0!</v>
      </c>
      <c r="H17" s="45"/>
      <c r="I17" s="210">
        <v>0</v>
      </c>
      <c r="J17" s="45"/>
      <c r="K17" s="208" t="e">
        <f t="shared" si="0"/>
        <v>#DIV/0!</v>
      </c>
      <c r="L17" s="45"/>
      <c r="M17" s="11">
        <f>E17+I17</f>
        <v>0</v>
      </c>
      <c r="N17" s="214"/>
      <c r="O17" s="208" t="e">
        <f t="shared" si="2"/>
        <v>#DIV/0!</v>
      </c>
      <c r="P17" s="214"/>
      <c r="Q17" s="210"/>
      <c r="R17" s="45"/>
      <c r="S17" s="208" t="e">
        <f t="shared" si="3"/>
        <v>#DIV/0!</v>
      </c>
      <c r="T17" s="45"/>
      <c r="U17" s="11">
        <f>M17+Q17</f>
        <v>0</v>
      </c>
      <c r="V17" s="214"/>
      <c r="W17" s="217" t="e">
        <f t="shared" si="6"/>
        <v>#DIV/0!</v>
      </c>
      <c r="X17" s="3"/>
      <c r="Y17" s="1"/>
      <c r="Z17" s="3"/>
    </row>
    <row r="18" spans="1:26" ht="15.75" customHeight="1" thickBot="1">
      <c r="A18" s="3"/>
      <c r="B18" s="291" t="s">
        <v>26</v>
      </c>
      <c r="C18" s="349"/>
      <c r="D18" s="51"/>
      <c r="E18" s="207">
        <f>ROUND(SUM(E8:E17),0)</f>
        <v>0</v>
      </c>
      <c r="F18" s="206"/>
      <c r="G18" s="209" t="e">
        <f t="shared" si="5"/>
        <v>#DIV/0!</v>
      </c>
      <c r="H18" s="45"/>
      <c r="I18" s="211">
        <f>ROUND(SUM(I8:I17),0)</f>
        <v>0</v>
      </c>
      <c r="J18" s="45"/>
      <c r="K18" s="209" t="e">
        <f t="shared" si="0"/>
        <v>#DIV/0!</v>
      </c>
      <c r="L18" s="45"/>
      <c r="M18" s="59">
        <f>E18+I18</f>
        <v>0</v>
      </c>
      <c r="N18" s="214"/>
      <c r="O18" s="208" t="e">
        <f t="shared" si="2"/>
        <v>#DIV/0!</v>
      </c>
      <c r="P18" s="214"/>
      <c r="Q18" s="59">
        <f>SUM(Q8:Q17)</f>
        <v>0</v>
      </c>
      <c r="R18" s="31"/>
      <c r="S18" s="60" t="e">
        <f>Q18/U21</f>
        <v>#DIV/0!</v>
      </c>
      <c r="T18" s="45"/>
      <c r="U18" s="59">
        <f>ROUND((M18+Q18),0)</f>
        <v>0</v>
      </c>
      <c r="V18" s="214"/>
      <c r="W18" s="219" t="e">
        <f>SUM(W8:W17)</f>
        <v>#DIV/0!</v>
      </c>
      <c r="X18" s="3"/>
      <c r="Y18" s="61"/>
      <c r="Z18" s="3"/>
    </row>
    <row r="19" spans="1:26" ht="32.25" customHeight="1">
      <c r="B19" s="62" t="s">
        <v>27</v>
      </c>
      <c r="C19" s="2"/>
      <c r="D19" s="63"/>
      <c r="E19" s="64" t="str">
        <f>IF(U3&lt;&gt;E18,"Must Equal Request Amount","")</f>
        <v/>
      </c>
      <c r="F19" s="45"/>
      <c r="G19" s="63"/>
      <c r="H19" s="45"/>
      <c r="I19" s="310" t="str">
        <f>IF(U3&gt;=100001,"Match cash must equal or exceed Request Amt",IF(AND(U3&gt;=55001,U3&lt;=100000),"Match cash must equal or exceed 75% of Request",IF(U3&lt;=55000,"Match cash must equal or exceed 50% of Request")))</f>
        <v>Match cash must equal or exceed 50% of Request</v>
      </c>
      <c r="J19" s="343"/>
      <c r="K19" s="349"/>
      <c r="L19" s="45"/>
      <c r="M19" s="65">
        <f>ROUND(SUM(M8:M17),0)</f>
        <v>0</v>
      </c>
      <c r="N19" s="73"/>
      <c r="O19" s="67" t="e">
        <f>M19/U21</f>
        <v>#DIV/0!</v>
      </c>
      <c r="P19" s="45"/>
      <c r="Q19" s="66"/>
      <c r="R19" s="45"/>
      <c r="S19" s="68"/>
      <c r="T19" s="41"/>
      <c r="U19" s="66"/>
      <c r="V19" s="73"/>
      <c r="W19" s="69"/>
      <c r="Y19" s="28"/>
    </row>
    <row r="20" spans="1:26" ht="14.25" customHeight="1">
      <c r="B20" s="62" t="s">
        <v>28</v>
      </c>
      <c r="C20" s="2"/>
      <c r="D20" s="63"/>
      <c r="E20" s="10"/>
      <c r="F20" s="3"/>
      <c r="G20" s="18"/>
      <c r="H20" s="3"/>
      <c r="I20" s="10"/>
      <c r="J20" s="3"/>
      <c r="K20" s="20"/>
      <c r="L20" s="3"/>
      <c r="M20" s="3"/>
      <c r="N20" s="3"/>
      <c r="O20" s="17"/>
      <c r="P20" s="3"/>
      <c r="Q20" s="70">
        <f>ROUND(SUM(Q8:Q17),0)</f>
        <v>0</v>
      </c>
      <c r="R20" s="3"/>
      <c r="S20" s="71" t="e">
        <f>Q20/U21</f>
        <v>#DIV/0!</v>
      </c>
      <c r="U20" s="41"/>
      <c r="W20" s="41"/>
    </row>
    <row r="21" spans="1:26" ht="14.25" customHeight="1">
      <c r="B21" s="29" t="s">
        <v>29</v>
      </c>
      <c r="C21" s="30"/>
      <c r="D21" s="72"/>
      <c r="E21" s="73"/>
      <c r="F21" s="31"/>
      <c r="G21" s="74"/>
      <c r="H21" s="45"/>
      <c r="I21" s="41"/>
      <c r="J21" s="41"/>
      <c r="K21" s="41"/>
      <c r="L21" s="45"/>
      <c r="M21" s="45"/>
      <c r="N21" s="45"/>
      <c r="O21" s="75"/>
      <c r="P21" s="45"/>
      <c r="Q21" s="76"/>
      <c r="R21" s="45"/>
      <c r="S21" s="74"/>
      <c r="T21" s="73"/>
      <c r="U21" s="70">
        <f>SUM(M19+Q20)</f>
        <v>0</v>
      </c>
      <c r="V21" s="31"/>
      <c r="W21" s="221" t="e">
        <f>U18/U21</f>
        <v>#DIV/0!</v>
      </c>
      <c r="X21" s="41"/>
    </row>
    <row r="22" spans="1:26" ht="15.75" customHeight="1">
      <c r="A22" s="41"/>
      <c r="B22" s="30"/>
      <c r="C22" s="77"/>
      <c r="D22" s="45"/>
      <c r="E22" s="45"/>
      <c r="F22" s="45"/>
      <c r="G22" s="45"/>
      <c r="H22" s="45"/>
      <c r="I22" s="45"/>
      <c r="J22" s="45"/>
      <c r="K22" s="45"/>
      <c r="L22" s="45"/>
      <c r="M22" s="45"/>
      <c r="N22" s="45"/>
      <c r="O22" s="75"/>
      <c r="P22" s="45"/>
      <c r="Q22" s="45"/>
      <c r="R22" s="45"/>
      <c r="S22" s="45"/>
      <c r="T22" s="41"/>
      <c r="U22" s="271"/>
      <c r="V22" s="343"/>
      <c r="W22" s="343"/>
      <c r="X22" s="41"/>
    </row>
    <row r="23" spans="1:26" ht="14.25" customHeight="1">
      <c r="A23" s="41"/>
      <c r="B23" s="41"/>
      <c r="C23" s="30"/>
      <c r="D23" s="41"/>
      <c r="E23" s="42"/>
      <c r="F23" s="42"/>
      <c r="G23" s="42"/>
      <c r="H23" s="42"/>
      <c r="I23" s="41"/>
      <c r="J23" s="27"/>
      <c r="K23" s="27"/>
      <c r="L23" s="27"/>
      <c r="M23" s="27"/>
      <c r="N23" s="27"/>
      <c r="O23" s="27"/>
      <c r="P23" s="303"/>
      <c r="Q23" s="347"/>
      <c r="R23" s="78"/>
      <c r="S23" s="78"/>
      <c r="T23" s="41"/>
      <c r="U23" s="343"/>
      <c r="V23" s="343"/>
      <c r="W23" s="343"/>
      <c r="X23" s="41"/>
    </row>
    <row r="24" spans="1:26" ht="14.25" customHeight="1">
      <c r="A24" s="41"/>
      <c r="B24" s="79" t="s">
        <v>30</v>
      </c>
      <c r="C24" s="80"/>
      <c r="D24" s="81"/>
      <c r="E24" s="81"/>
      <c r="F24" s="81"/>
      <c r="G24" s="81"/>
      <c r="H24" s="82"/>
      <c r="I24" s="83" t="s">
        <v>31</v>
      </c>
      <c r="J24" s="84"/>
      <c r="K24" s="82"/>
      <c r="L24" s="82"/>
      <c r="M24" s="278" t="s">
        <v>32</v>
      </c>
      <c r="N24" s="279"/>
      <c r="O24" s="279"/>
      <c r="P24" s="279"/>
      <c r="Q24" s="279"/>
      <c r="R24" s="279"/>
      <c r="S24" s="279"/>
      <c r="T24" s="84"/>
      <c r="U24" s="84"/>
      <c r="V24" s="84"/>
      <c r="W24" s="84"/>
      <c r="X24" s="41"/>
    </row>
    <row r="25" spans="1:26" ht="14.25" customHeight="1">
      <c r="B25" s="41"/>
      <c r="C25" s="45"/>
      <c r="D25" s="45"/>
      <c r="E25" s="45"/>
      <c r="F25" s="45"/>
      <c r="G25" s="45"/>
      <c r="H25" s="45"/>
      <c r="I25" s="55"/>
      <c r="J25" s="45"/>
      <c r="K25" s="56"/>
      <c r="L25" s="57"/>
      <c r="M25" s="57"/>
      <c r="N25" s="56" t="s">
        <v>33</v>
      </c>
      <c r="O25" s="57" t="s">
        <v>34</v>
      </c>
      <c r="P25" s="57"/>
      <c r="Q25" s="222"/>
      <c r="R25" s="45"/>
      <c r="S25" s="16" t="e">
        <f>Q25/$I$45</f>
        <v>#DIV/0!</v>
      </c>
      <c r="T25" s="41"/>
      <c r="U25" s="41"/>
      <c r="V25" s="41"/>
      <c r="W25" s="41"/>
    </row>
    <row r="26" spans="1:26" ht="14.25" customHeight="1">
      <c r="C26" s="3"/>
      <c r="D26" s="3"/>
      <c r="E26" s="3"/>
      <c r="F26" s="3"/>
      <c r="G26" s="3"/>
      <c r="H26" s="3"/>
      <c r="J26" s="3"/>
      <c r="K26" s="52"/>
      <c r="L26" s="53"/>
      <c r="M26" s="53"/>
      <c r="N26" s="52" t="s">
        <v>35</v>
      </c>
      <c r="O26" s="53" t="s">
        <v>36</v>
      </c>
      <c r="P26" s="53"/>
      <c r="Q26" s="222"/>
      <c r="R26" s="3"/>
      <c r="S26" s="16" t="e">
        <f>Q26/$I$45</f>
        <v>#DIV/0!</v>
      </c>
    </row>
    <row r="27" spans="1:26" ht="14.25" customHeight="1">
      <c r="C27" s="3"/>
      <c r="D27" s="3"/>
      <c r="E27" s="3"/>
      <c r="F27" s="3"/>
      <c r="G27" s="3"/>
      <c r="H27" s="3"/>
      <c r="J27" s="3"/>
      <c r="K27" s="52"/>
      <c r="L27" s="53"/>
      <c r="M27" s="53"/>
      <c r="N27" s="52" t="s">
        <v>37</v>
      </c>
      <c r="O27" s="53" t="s">
        <v>38</v>
      </c>
      <c r="P27" s="53"/>
      <c r="Q27" s="222"/>
      <c r="R27" s="3"/>
      <c r="S27" s="16" t="e">
        <f>Q27/$I$45</f>
        <v>#DIV/0!</v>
      </c>
    </row>
    <row r="28" spans="1:26" ht="14.25" customHeight="1">
      <c r="C28" s="3"/>
      <c r="D28" s="3"/>
      <c r="E28" s="3"/>
      <c r="F28" s="3"/>
      <c r="G28" s="3"/>
      <c r="H28" s="3"/>
      <c r="J28" s="3"/>
      <c r="K28" s="52"/>
      <c r="L28" s="53"/>
      <c r="M28" s="53"/>
      <c r="N28" s="52" t="s">
        <v>39</v>
      </c>
      <c r="O28" s="53" t="s">
        <v>40</v>
      </c>
      <c r="P28" s="53"/>
      <c r="Q28" s="222"/>
      <c r="R28" s="3"/>
      <c r="S28" s="16" t="e">
        <f>Q28/$I$45</f>
        <v>#DIV/0!</v>
      </c>
    </row>
    <row r="29" spans="1:26" ht="14.25" customHeight="1" thickBot="1">
      <c r="C29" s="3"/>
      <c r="D29" s="3"/>
      <c r="E29" s="3"/>
      <c r="F29" s="3"/>
      <c r="G29" s="3"/>
      <c r="H29" s="3"/>
      <c r="J29" s="3"/>
      <c r="K29" s="52"/>
      <c r="L29" s="53"/>
      <c r="M29" s="53"/>
      <c r="O29" s="52" t="s">
        <v>41</v>
      </c>
      <c r="P29" s="53"/>
      <c r="Q29" s="54">
        <f>ROUND(SUM(Q25:Q28),0)</f>
        <v>0</v>
      </c>
      <c r="R29" s="3"/>
      <c r="S29" s="16" t="e">
        <f>Q29/$I$45</f>
        <v>#DIV/0!</v>
      </c>
    </row>
    <row r="30" spans="1:26" ht="14.25" customHeight="1" thickTop="1">
      <c r="B30" s="282" t="s">
        <v>42</v>
      </c>
      <c r="C30" s="350"/>
      <c r="D30" s="350"/>
      <c r="E30" s="350"/>
      <c r="F30" s="350"/>
      <c r="G30" s="350"/>
      <c r="H30" s="350"/>
      <c r="I30" s="350"/>
      <c r="J30" s="350"/>
      <c r="K30" s="351"/>
      <c r="O30" s="13"/>
    </row>
    <row r="31" spans="1:26" ht="14.25" customHeight="1">
      <c r="B31" s="8" t="s">
        <v>43</v>
      </c>
      <c r="C31" s="3"/>
      <c r="D31" s="3"/>
      <c r="E31" s="9"/>
      <c r="F31" s="3"/>
      <c r="G31" s="18"/>
      <c r="H31" s="51" t="s">
        <v>40</v>
      </c>
      <c r="I31" s="222"/>
      <c r="J31" s="3"/>
      <c r="K31" s="16" t="e">
        <f t="shared" ref="K31:K43" si="7">I31/$I$45</f>
        <v>#DIV/0!</v>
      </c>
      <c r="L31" s="3"/>
      <c r="M31" s="3"/>
      <c r="N31" s="3"/>
      <c r="O31" s="17"/>
      <c r="P31" s="3"/>
      <c r="Q31" s="7"/>
      <c r="R31" s="7"/>
      <c r="S31" s="7"/>
    </row>
    <row r="32" spans="1:26" ht="14.25" customHeight="1">
      <c r="B32" s="8" t="s">
        <v>44</v>
      </c>
      <c r="C32" s="3"/>
      <c r="D32" s="3"/>
      <c r="E32" s="9"/>
      <c r="F32" s="3"/>
      <c r="G32" s="18"/>
      <c r="H32" s="51" t="s">
        <v>45</v>
      </c>
      <c r="I32" s="222"/>
      <c r="J32" s="3"/>
      <c r="K32" s="16" t="e">
        <f t="shared" si="7"/>
        <v>#DIV/0!</v>
      </c>
      <c r="L32" s="3"/>
      <c r="M32" s="3"/>
      <c r="N32" s="3"/>
      <c r="O32" s="17"/>
      <c r="P32" s="3"/>
      <c r="Q32" s="3"/>
      <c r="R32" s="3"/>
      <c r="S32" s="3"/>
    </row>
    <row r="33" spans="1:22" ht="14.25" customHeight="1">
      <c r="B33" s="8" t="s">
        <v>46</v>
      </c>
      <c r="C33" s="3"/>
      <c r="D33" s="3"/>
      <c r="E33" s="9"/>
      <c r="F33" s="3"/>
      <c r="G33" s="18"/>
      <c r="H33" s="51" t="s">
        <v>47</v>
      </c>
      <c r="I33" s="222"/>
      <c r="J33" s="3"/>
      <c r="K33" s="16" t="e">
        <f t="shared" si="7"/>
        <v>#DIV/0!</v>
      </c>
      <c r="L33" s="3"/>
      <c r="M33" s="3"/>
      <c r="N33" s="3"/>
      <c r="O33" s="17"/>
      <c r="P33" s="3"/>
      <c r="Q33" s="3"/>
      <c r="R33" s="3"/>
      <c r="S33" s="3"/>
    </row>
    <row r="34" spans="1:22" ht="14.25" customHeight="1">
      <c r="B34" s="8" t="s">
        <v>48</v>
      </c>
      <c r="C34" s="3"/>
      <c r="D34" s="3"/>
      <c r="E34" s="9"/>
      <c r="F34" s="3"/>
      <c r="G34" s="18"/>
      <c r="H34" s="51" t="s">
        <v>49</v>
      </c>
      <c r="I34" s="222"/>
      <c r="J34" s="3"/>
      <c r="K34" s="16" t="e">
        <f t="shared" si="7"/>
        <v>#DIV/0!</v>
      </c>
      <c r="L34" s="3"/>
      <c r="M34" s="3"/>
      <c r="N34" s="3"/>
      <c r="O34" s="17"/>
      <c r="P34" s="3"/>
      <c r="Q34" s="50"/>
      <c r="R34" s="3"/>
      <c r="S34" s="3"/>
    </row>
    <row r="35" spans="1:22" ht="14.25" customHeight="1">
      <c r="B35" s="8" t="s">
        <v>50</v>
      </c>
      <c r="C35" s="3"/>
      <c r="D35" s="3"/>
      <c r="E35" s="9"/>
      <c r="F35" s="3"/>
      <c r="G35" s="18"/>
      <c r="H35" s="51" t="s">
        <v>51</v>
      </c>
      <c r="I35" s="222"/>
      <c r="J35" s="3"/>
      <c r="K35" s="16" t="e">
        <f t="shared" si="7"/>
        <v>#DIV/0!</v>
      </c>
      <c r="L35" s="3"/>
      <c r="M35" s="3"/>
      <c r="N35" s="3"/>
      <c r="O35" s="17"/>
      <c r="P35" s="3"/>
      <c r="Q35" s="3"/>
      <c r="R35" s="3"/>
      <c r="S35" s="3"/>
    </row>
    <row r="36" spans="1:22" ht="14.25" customHeight="1">
      <c r="B36" s="8" t="s">
        <v>52</v>
      </c>
      <c r="C36" s="3"/>
      <c r="D36" s="3"/>
      <c r="E36" s="9"/>
      <c r="F36" s="3"/>
      <c r="G36" s="18"/>
      <c r="H36" s="51" t="s">
        <v>53</v>
      </c>
      <c r="I36" s="222"/>
      <c r="J36" s="3"/>
      <c r="K36" s="16" t="e">
        <f t="shared" si="7"/>
        <v>#DIV/0!</v>
      </c>
      <c r="L36" s="3"/>
      <c r="M36" s="3"/>
      <c r="N36" s="3"/>
      <c r="O36" s="17"/>
      <c r="P36" s="3"/>
    </row>
    <row r="37" spans="1:22" ht="14.25" customHeight="1">
      <c r="B37" s="237" t="s">
        <v>54</v>
      </c>
      <c r="C37" s="3"/>
      <c r="D37" s="3"/>
      <c r="E37" s="9"/>
      <c r="F37" s="3"/>
      <c r="G37" s="18"/>
      <c r="H37" s="51" t="s">
        <v>55</v>
      </c>
      <c r="I37" s="222"/>
      <c r="J37" s="3"/>
      <c r="K37" s="16" t="e">
        <f t="shared" si="7"/>
        <v>#DIV/0!</v>
      </c>
      <c r="L37" s="3"/>
      <c r="M37" s="3"/>
      <c r="N37" s="3"/>
      <c r="O37" s="17"/>
      <c r="P37" s="3"/>
    </row>
    <row r="38" spans="1:22" ht="15" customHeight="1">
      <c r="B38" s="8" t="s">
        <v>56</v>
      </c>
      <c r="C38" s="3"/>
      <c r="D38" s="3"/>
      <c r="E38" s="9"/>
      <c r="F38" s="3"/>
      <c r="G38" s="18"/>
      <c r="H38" s="51" t="s">
        <v>57</v>
      </c>
      <c r="I38" s="222"/>
      <c r="J38" s="3"/>
      <c r="K38" s="16" t="e">
        <f t="shared" si="7"/>
        <v>#DIV/0!</v>
      </c>
      <c r="L38" s="3"/>
      <c r="M38" s="3"/>
      <c r="N38" s="3"/>
      <c r="O38" s="17"/>
      <c r="P38" s="3"/>
      <c r="Q38" s="288" t="s">
        <v>58</v>
      </c>
      <c r="R38" s="349"/>
      <c r="S38" s="349"/>
      <c r="T38" s="349"/>
      <c r="U38" s="349"/>
      <c r="V38" s="349"/>
    </row>
    <row r="39" spans="1:22" ht="14.25" customHeight="1" thickBot="1">
      <c r="B39" s="8" t="s">
        <v>59</v>
      </c>
      <c r="C39" s="3"/>
      <c r="D39" s="3"/>
      <c r="E39" s="9"/>
      <c r="F39" s="3"/>
      <c r="G39" s="18"/>
      <c r="H39" s="51" t="s">
        <v>60</v>
      </c>
      <c r="I39" s="222"/>
      <c r="J39" s="3"/>
      <c r="K39" s="16" t="e">
        <f t="shared" si="7"/>
        <v>#DIV/0!</v>
      </c>
      <c r="L39" s="3"/>
      <c r="M39" s="3"/>
      <c r="N39" s="3"/>
      <c r="O39" s="17"/>
      <c r="P39" s="3"/>
      <c r="Q39" s="289" t="s">
        <v>61</v>
      </c>
      <c r="R39" s="352"/>
      <c r="S39" s="352"/>
      <c r="T39" s="353"/>
      <c r="U39" s="290">
        <f>U3</f>
        <v>0</v>
      </c>
      <c r="V39" s="354"/>
    </row>
    <row r="40" spans="1:22" ht="14.25" customHeight="1">
      <c r="B40" s="8" t="s">
        <v>62</v>
      </c>
      <c r="C40" s="3"/>
      <c r="D40" s="3"/>
      <c r="E40" s="9"/>
      <c r="F40" s="3"/>
      <c r="G40" s="18"/>
      <c r="H40" s="51" t="s">
        <v>63</v>
      </c>
      <c r="I40" s="222"/>
      <c r="J40" s="3"/>
      <c r="K40" s="16" t="e">
        <f t="shared" si="7"/>
        <v>#DIV/0!</v>
      </c>
      <c r="L40" s="3"/>
      <c r="M40" s="3"/>
      <c r="N40" s="3"/>
      <c r="O40" s="17"/>
      <c r="P40" s="3"/>
      <c r="Q40" s="314" t="s">
        <v>64</v>
      </c>
      <c r="R40" s="355"/>
      <c r="S40" s="355"/>
      <c r="T40" s="355"/>
      <c r="U40" s="284">
        <f>IF(U3&gt;105001,U3,IF(AND(U3&gt;58000,U3&lt;105001),U3*0.75,IF(U3&lt;58001,U3/2)))</f>
        <v>0</v>
      </c>
      <c r="V40" s="356"/>
    </row>
    <row r="41" spans="1:22" ht="14.25" customHeight="1">
      <c r="B41" s="8" t="s">
        <v>65</v>
      </c>
      <c r="C41" s="3"/>
      <c r="D41" s="8"/>
      <c r="E41" s="9"/>
      <c r="F41" s="3"/>
      <c r="G41" s="14"/>
      <c r="H41" s="3" t="s">
        <v>66</v>
      </c>
      <c r="I41" s="15">
        <f>ROUND(SUM(I31:I40),0)</f>
        <v>0</v>
      </c>
      <c r="J41" s="3"/>
      <c r="K41" s="16" t="e">
        <f t="shared" si="7"/>
        <v>#DIV/0!</v>
      </c>
      <c r="L41" s="3"/>
      <c r="M41" s="3"/>
      <c r="N41" s="3"/>
      <c r="O41" s="17"/>
      <c r="P41" s="3"/>
      <c r="Q41" s="261" t="s">
        <v>67</v>
      </c>
      <c r="R41" s="262"/>
      <c r="S41" s="262"/>
      <c r="T41" s="262"/>
      <c r="U41" s="285">
        <f>IF(U3&gt;=105001,"0",IF(AND(U3&gt;58001,U3&lt;105001),U3*0.25,IF(U3&lt;58001,U3/2)))</f>
        <v>0</v>
      </c>
      <c r="V41" s="357"/>
    </row>
    <row r="42" spans="1:22" ht="14.25" customHeight="1">
      <c r="B42" s="3" t="s">
        <v>68</v>
      </c>
      <c r="C42" s="3"/>
      <c r="D42" s="3"/>
      <c r="E42" s="10"/>
      <c r="F42" s="3"/>
      <c r="G42" s="18"/>
      <c r="H42" s="3" t="s">
        <v>69</v>
      </c>
      <c r="I42" s="19">
        <f>Q20</f>
        <v>0</v>
      </c>
      <c r="J42" s="3"/>
      <c r="K42" s="20" t="e">
        <f t="shared" si="7"/>
        <v>#DIV/0!</v>
      </c>
      <c r="L42" s="3"/>
      <c r="M42" s="3"/>
      <c r="N42" s="3"/>
      <c r="O42" s="17"/>
      <c r="P42" s="3"/>
      <c r="Q42" s="286"/>
      <c r="R42" s="358"/>
      <c r="S42" s="358"/>
      <c r="T42" s="21"/>
      <c r="U42" s="285"/>
      <c r="V42" s="357"/>
    </row>
    <row r="43" spans="1:22" ht="14.25" customHeight="1">
      <c r="B43" s="3" t="s">
        <v>70</v>
      </c>
      <c r="C43" s="3"/>
      <c r="D43" s="3"/>
      <c r="E43" s="9"/>
      <c r="F43" s="22"/>
      <c r="G43" s="18"/>
      <c r="H43" s="3" t="s">
        <v>71</v>
      </c>
      <c r="I43" s="23">
        <f>ROUND(SUM(Q29+I41+I42),0)</f>
        <v>0</v>
      </c>
      <c r="J43" s="24"/>
      <c r="K43" s="25" t="e">
        <f t="shared" si="7"/>
        <v>#DIV/0!</v>
      </c>
      <c r="L43" s="3"/>
      <c r="M43" s="3"/>
      <c r="N43" s="3"/>
      <c r="O43" s="17"/>
      <c r="P43" s="3"/>
      <c r="Q43" s="287" t="s">
        <v>72</v>
      </c>
      <c r="R43" s="355"/>
      <c r="S43" s="355"/>
      <c r="T43" s="355"/>
      <c r="U43" s="3"/>
      <c r="V43" s="26"/>
    </row>
    <row r="44" spans="1:22" ht="27" customHeight="1">
      <c r="B44" s="315" t="s">
        <v>73</v>
      </c>
      <c r="C44" s="316"/>
      <c r="D44" s="202"/>
      <c r="E44" s="58">
        <f>U3</f>
        <v>0</v>
      </c>
      <c r="F44" s="317" t="e">
        <f>E44/$I$45</f>
        <v>#DIV/0!</v>
      </c>
      <c r="G44" s="349"/>
      <c r="H44" s="4" t="s">
        <v>74</v>
      </c>
      <c r="I44" s="8"/>
      <c r="J44" s="3"/>
      <c r="K44" s="20"/>
      <c r="L44" s="3"/>
      <c r="N44" s="3"/>
      <c r="O44" s="17"/>
      <c r="P44" s="3"/>
      <c r="Q44" s="359"/>
      <c r="R44" s="349"/>
      <c r="S44" s="349"/>
      <c r="T44" s="349"/>
      <c r="U44" s="297">
        <f>MIN(200000,IF(U21&gt;58000,200000,U21/2))</f>
        <v>0</v>
      </c>
      <c r="V44" s="356"/>
    </row>
    <row r="45" spans="1:22" ht="28.5" customHeight="1">
      <c r="B45" s="29" t="s">
        <v>75</v>
      </c>
      <c r="C45" s="30"/>
      <c r="D45" s="31"/>
      <c r="E45" s="32"/>
      <c r="F45" s="31"/>
      <c r="G45" s="33"/>
      <c r="H45" s="3" t="s">
        <v>76</v>
      </c>
      <c r="I45" s="34">
        <f>ROUND((I43+E44),0)</f>
        <v>0</v>
      </c>
      <c r="J45" s="35"/>
      <c r="K45" s="36" t="e">
        <f>K43+F44</f>
        <v>#DIV/0!</v>
      </c>
      <c r="L45" s="45"/>
      <c r="M45" s="274" t="s">
        <v>77</v>
      </c>
      <c r="N45" s="274"/>
      <c r="O45" s="274"/>
      <c r="P45" s="3"/>
      <c r="Q45" s="37" t="s">
        <v>78</v>
      </c>
      <c r="R45" s="38"/>
      <c r="S45" s="38"/>
      <c r="T45" s="39"/>
      <c r="U45" s="39"/>
      <c r="V45" s="40"/>
    </row>
    <row r="46" spans="1:22" ht="27" customHeight="1">
      <c r="A46" s="41"/>
      <c r="B46" s="42" t="s">
        <v>79</v>
      </c>
      <c r="C46" s="43"/>
      <c r="D46" s="44"/>
      <c r="E46" s="44"/>
      <c r="F46" s="44"/>
      <c r="G46" s="44"/>
      <c r="H46" s="45" t="s">
        <v>80</v>
      </c>
      <c r="I46" s="46">
        <f>I45-U21</f>
        <v>0</v>
      </c>
      <c r="J46" s="47"/>
      <c r="K46" s="48"/>
      <c r="L46" s="223"/>
      <c r="M46" s="274"/>
      <c r="N46" s="274"/>
      <c r="O46" s="274"/>
      <c r="P46" s="49"/>
      <c r="Q46" s="49"/>
      <c r="R46" s="49"/>
      <c r="S46" s="49"/>
    </row>
    <row r="47" spans="1:22" ht="15.75" customHeight="1">
      <c r="B47" s="235" t="s">
        <v>81</v>
      </c>
      <c r="C47" s="41"/>
      <c r="D47" s="41"/>
      <c r="E47" s="41"/>
      <c r="F47" s="41"/>
      <c r="G47" s="41"/>
      <c r="I47" s="41"/>
      <c r="J47" s="41"/>
      <c r="K47" s="41"/>
      <c r="L47" s="41"/>
      <c r="O47" s="13"/>
    </row>
    <row r="48" spans="1:22" ht="18" customHeight="1">
      <c r="B48" s="283" t="s">
        <v>82</v>
      </c>
      <c r="C48" s="349"/>
      <c r="D48" s="349"/>
      <c r="E48" s="349"/>
      <c r="F48" s="349"/>
      <c r="G48" s="349"/>
      <c r="H48" s="349"/>
      <c r="I48" s="349"/>
      <c r="J48" s="349"/>
      <c r="K48" s="349"/>
      <c r="L48" s="349"/>
      <c r="M48" s="349"/>
      <c r="N48" s="349"/>
      <c r="O48" s="349"/>
      <c r="P48" s="349"/>
      <c r="Q48" s="349"/>
      <c r="R48" s="349"/>
      <c r="S48" s="349"/>
      <c r="T48" s="349"/>
      <c r="U48" s="349"/>
    </row>
    <row r="49" spans="2:21" ht="17.45" customHeight="1">
      <c r="B49" s="198" t="s">
        <v>83</v>
      </c>
      <c r="O49" s="280"/>
      <c r="P49" s="280"/>
      <c r="Q49" s="280"/>
      <c r="R49" s="280"/>
      <c r="S49" s="280"/>
      <c r="T49" s="280"/>
      <c r="U49" s="280"/>
    </row>
    <row r="50" spans="2:21" ht="18" customHeight="1">
      <c r="B50" s="281"/>
      <c r="C50" s="281"/>
      <c r="D50" s="281"/>
      <c r="E50" s="281"/>
      <c r="F50" s="281"/>
      <c r="G50" s="281"/>
      <c r="H50" s="281"/>
      <c r="I50" s="281"/>
      <c r="J50" s="281"/>
      <c r="K50" s="281"/>
      <c r="L50" s="281"/>
      <c r="M50" s="281"/>
      <c r="N50" s="281"/>
      <c r="O50" s="281"/>
      <c r="P50" s="281"/>
      <c r="Q50" s="281"/>
      <c r="R50" s="281"/>
      <c r="S50" s="281"/>
      <c r="T50" s="281"/>
      <c r="U50" s="281"/>
    </row>
    <row r="51" spans="2:21" ht="18" customHeight="1">
      <c r="B51" s="272"/>
      <c r="C51" s="273"/>
      <c r="D51" s="273"/>
      <c r="E51" s="273"/>
      <c r="F51" s="273"/>
      <c r="G51" s="273"/>
      <c r="H51" s="273"/>
      <c r="I51" s="273"/>
      <c r="J51" s="273"/>
      <c r="K51" s="273"/>
      <c r="L51" s="273"/>
      <c r="M51" s="273"/>
      <c r="N51" s="273"/>
      <c r="O51" s="273"/>
      <c r="P51" s="273"/>
      <c r="Q51" s="273"/>
      <c r="R51" s="273"/>
      <c r="S51" s="273"/>
      <c r="T51" s="273"/>
      <c r="U51" s="273"/>
    </row>
    <row r="52" spans="2:21" ht="14.25" customHeight="1">
      <c r="B52" s="12"/>
      <c r="O52" s="13"/>
    </row>
    <row r="53" spans="2:21" ht="14.25" customHeight="1">
      <c r="O53" s="13"/>
    </row>
    <row r="54" spans="2:21" ht="14.25" customHeight="1">
      <c r="O54" s="13"/>
    </row>
    <row r="55" spans="2:21" ht="14.25" customHeight="1">
      <c r="O55" s="13"/>
    </row>
    <row r="56" spans="2:21" ht="14.25" customHeight="1">
      <c r="O56" s="13"/>
    </row>
    <row r="57" spans="2:21" ht="14.25" customHeight="1">
      <c r="O57" s="13"/>
    </row>
    <row r="58" spans="2:21" ht="14.25" customHeight="1">
      <c r="O58" s="13"/>
    </row>
    <row r="59" spans="2:21" ht="14.25" customHeight="1">
      <c r="O59" s="13"/>
    </row>
    <row r="60" spans="2:21" ht="14.25" customHeight="1">
      <c r="O60" s="13"/>
    </row>
    <row r="61" spans="2:21" ht="14.25" customHeight="1">
      <c r="O61" s="13"/>
    </row>
    <row r="62" spans="2:21" ht="14.25" customHeight="1">
      <c r="O62" s="13"/>
    </row>
    <row r="63" spans="2:21" ht="14.25" customHeight="1">
      <c r="O63" s="13"/>
    </row>
    <row r="64" spans="2:21" ht="14.25" customHeight="1">
      <c r="O64" s="13"/>
    </row>
    <row r="65" spans="15:15" ht="14.25" customHeight="1">
      <c r="O65" s="13"/>
    </row>
    <row r="66" spans="15:15" ht="14.25" customHeight="1">
      <c r="O66" s="13"/>
    </row>
    <row r="67" spans="15:15" ht="14.25" customHeight="1">
      <c r="O67" s="13"/>
    </row>
    <row r="68" spans="15:15" ht="14.25" customHeight="1">
      <c r="O68" s="13"/>
    </row>
    <row r="69" spans="15:15" ht="14.25" customHeight="1">
      <c r="O69" s="13"/>
    </row>
    <row r="70" spans="15:15" ht="14.25" customHeight="1">
      <c r="O70" s="13"/>
    </row>
    <row r="71" spans="15:15" ht="14.25" customHeight="1">
      <c r="O71" s="13"/>
    </row>
    <row r="72" spans="15:15" ht="14.25" customHeight="1">
      <c r="O72" s="13"/>
    </row>
    <row r="73" spans="15:15" ht="14.25" customHeight="1">
      <c r="O73" s="13"/>
    </row>
    <row r="74" spans="15:15" ht="14.25" customHeight="1">
      <c r="O74" s="13"/>
    </row>
    <row r="75" spans="15:15" ht="14.25" customHeight="1">
      <c r="O75" s="13"/>
    </row>
    <row r="76" spans="15:15" ht="14.25" customHeight="1">
      <c r="O76" s="13"/>
    </row>
    <row r="77" spans="15:15" ht="14.25" customHeight="1">
      <c r="O77" s="13"/>
    </row>
    <row r="78" spans="15:15" ht="14.25" customHeight="1">
      <c r="O78" s="13"/>
    </row>
    <row r="79" spans="15:15" ht="14.25" customHeight="1">
      <c r="O79" s="13"/>
    </row>
    <row r="80" spans="15:15" ht="14.25" customHeight="1">
      <c r="O80" s="13"/>
    </row>
    <row r="81" spans="15:15" ht="14.25" customHeight="1">
      <c r="O81" s="13"/>
    </row>
    <row r="82" spans="15:15" ht="14.25" customHeight="1">
      <c r="O82" s="13"/>
    </row>
    <row r="83" spans="15:15" ht="14.25" customHeight="1">
      <c r="O83" s="13"/>
    </row>
    <row r="84" spans="15:15" ht="14.25" customHeight="1">
      <c r="O84" s="13"/>
    </row>
    <row r="85" spans="15:15" ht="14.25" customHeight="1">
      <c r="O85" s="13"/>
    </row>
    <row r="86" spans="15:15" ht="14.25" customHeight="1">
      <c r="O86" s="13"/>
    </row>
    <row r="87" spans="15:15" ht="14.25" customHeight="1">
      <c r="O87" s="13"/>
    </row>
    <row r="88" spans="15:15" ht="14.25" customHeight="1">
      <c r="O88" s="13"/>
    </row>
    <row r="89" spans="15:15" ht="14.25" customHeight="1">
      <c r="O89" s="13"/>
    </row>
    <row r="90" spans="15:15" ht="14.25" customHeight="1">
      <c r="O90" s="13"/>
    </row>
    <row r="91" spans="15:15" ht="14.25" customHeight="1">
      <c r="O91" s="13"/>
    </row>
    <row r="92" spans="15:15" ht="14.25" customHeight="1">
      <c r="O92" s="13"/>
    </row>
    <row r="93" spans="15:15" ht="14.25" customHeight="1">
      <c r="O93" s="13"/>
    </row>
    <row r="94" spans="15:15" ht="14.25" customHeight="1">
      <c r="O94" s="13"/>
    </row>
    <row r="95" spans="15:15" ht="14.25" customHeight="1">
      <c r="O95" s="13"/>
    </row>
    <row r="96" spans="15:15" ht="14.25" customHeight="1">
      <c r="O96" s="13"/>
    </row>
    <row r="97" spans="15:15" ht="14.25" customHeight="1">
      <c r="O97" s="13"/>
    </row>
    <row r="98" spans="15:15" ht="14.25" customHeight="1">
      <c r="O98" s="13"/>
    </row>
    <row r="99" spans="15:15" ht="14.25" customHeight="1">
      <c r="O99" s="13"/>
    </row>
    <row r="100" spans="15:15" ht="14.25" customHeight="1">
      <c r="O100" s="13"/>
    </row>
    <row r="101" spans="15:15" ht="14.25" customHeight="1">
      <c r="O101" s="13"/>
    </row>
    <row r="102" spans="15:15" ht="14.25" customHeight="1">
      <c r="O102" s="13"/>
    </row>
    <row r="103" spans="15:15" ht="14.25" customHeight="1">
      <c r="O103" s="13"/>
    </row>
    <row r="104" spans="15:15" ht="14.25" customHeight="1">
      <c r="O104" s="13"/>
    </row>
    <row r="105" spans="15:15" ht="14.25" customHeight="1">
      <c r="O105" s="13"/>
    </row>
    <row r="106" spans="15:15" ht="14.25" customHeight="1">
      <c r="O106" s="13"/>
    </row>
    <row r="107" spans="15:15" ht="14.25" customHeight="1">
      <c r="O107" s="13"/>
    </row>
    <row r="108" spans="15:15" ht="14.25" customHeight="1">
      <c r="O108" s="13"/>
    </row>
    <row r="109" spans="15:15" ht="14.25" customHeight="1">
      <c r="O109" s="13"/>
    </row>
    <row r="110" spans="15:15" ht="14.25" customHeight="1">
      <c r="O110" s="13"/>
    </row>
    <row r="111" spans="15:15" ht="14.25" customHeight="1">
      <c r="O111" s="13"/>
    </row>
    <row r="112" spans="15:15" ht="14.25" customHeight="1">
      <c r="O112" s="13"/>
    </row>
    <row r="113" spans="15:15" ht="14.25" customHeight="1">
      <c r="O113" s="13"/>
    </row>
    <row r="114" spans="15:15" ht="14.25" customHeight="1">
      <c r="O114" s="13"/>
    </row>
    <row r="115" spans="15:15" ht="14.25" customHeight="1">
      <c r="O115" s="13"/>
    </row>
    <row r="116" spans="15:15" ht="14.25" customHeight="1">
      <c r="O116" s="13"/>
    </row>
    <row r="117" spans="15:15" ht="14.25" customHeight="1">
      <c r="O117" s="13"/>
    </row>
    <row r="118" spans="15:15" ht="14.25" customHeight="1">
      <c r="O118" s="13"/>
    </row>
    <row r="119" spans="15:15" ht="14.25" customHeight="1">
      <c r="O119" s="13"/>
    </row>
    <row r="120" spans="15:15" ht="14.25" customHeight="1">
      <c r="O120" s="13"/>
    </row>
    <row r="121" spans="15:15" ht="14.25" customHeight="1">
      <c r="O121" s="13"/>
    </row>
    <row r="122" spans="15:15" ht="14.25" customHeight="1">
      <c r="O122" s="13"/>
    </row>
    <row r="123" spans="15:15" ht="14.25" customHeight="1">
      <c r="O123" s="13"/>
    </row>
    <row r="124" spans="15:15" ht="14.25" customHeight="1">
      <c r="O124" s="13"/>
    </row>
    <row r="125" spans="15:15" ht="14.25" customHeight="1">
      <c r="O125" s="13"/>
    </row>
    <row r="126" spans="15:15" ht="14.25" customHeight="1">
      <c r="O126" s="13"/>
    </row>
    <row r="127" spans="15:15" ht="14.25" customHeight="1">
      <c r="O127" s="13"/>
    </row>
    <row r="128" spans="15:15" ht="14.25" customHeight="1">
      <c r="O128" s="13"/>
    </row>
    <row r="129" spans="15:15" ht="14.25" customHeight="1">
      <c r="O129" s="13"/>
    </row>
    <row r="130" spans="15:15" ht="14.25" customHeight="1">
      <c r="O130" s="13"/>
    </row>
    <row r="131" spans="15:15" ht="14.25" customHeight="1">
      <c r="O131" s="13"/>
    </row>
    <row r="132" spans="15:15" ht="14.25" customHeight="1">
      <c r="O132" s="13"/>
    </row>
    <row r="133" spans="15:15" ht="14.25" customHeight="1">
      <c r="O133" s="13"/>
    </row>
    <row r="134" spans="15:15" ht="14.25" customHeight="1">
      <c r="O134" s="13"/>
    </row>
    <row r="135" spans="15:15" ht="14.25" customHeight="1">
      <c r="O135" s="13"/>
    </row>
    <row r="136" spans="15:15" ht="14.25" customHeight="1">
      <c r="O136" s="13"/>
    </row>
    <row r="137" spans="15:15" ht="14.25" customHeight="1">
      <c r="O137" s="13"/>
    </row>
    <row r="138" spans="15:15" ht="14.25" customHeight="1">
      <c r="O138" s="13"/>
    </row>
    <row r="139" spans="15:15" ht="14.25" customHeight="1">
      <c r="O139" s="13"/>
    </row>
    <row r="140" spans="15:15" ht="14.25" customHeight="1">
      <c r="O140" s="13"/>
    </row>
    <row r="141" spans="15:15" ht="14.25" customHeight="1">
      <c r="O141" s="13"/>
    </row>
    <row r="142" spans="15:15" ht="14.25" customHeight="1">
      <c r="O142" s="13"/>
    </row>
    <row r="143" spans="15:15" ht="14.25" customHeight="1">
      <c r="O143" s="13"/>
    </row>
    <row r="144" spans="15:15" ht="14.25" customHeight="1">
      <c r="O144" s="13"/>
    </row>
    <row r="145" spans="15:15" ht="14.25" customHeight="1">
      <c r="O145" s="13"/>
    </row>
    <row r="146" spans="15:15" ht="14.25" customHeight="1">
      <c r="O146" s="13"/>
    </row>
    <row r="147" spans="15:15" ht="14.25" customHeight="1">
      <c r="O147" s="13"/>
    </row>
    <row r="148" spans="15:15" ht="14.25" customHeight="1">
      <c r="O148" s="13"/>
    </row>
    <row r="149" spans="15:15" ht="14.25" customHeight="1">
      <c r="O149" s="13"/>
    </row>
    <row r="150" spans="15:15" ht="14.25" customHeight="1">
      <c r="O150" s="13"/>
    </row>
    <row r="151" spans="15:15" ht="14.25" customHeight="1">
      <c r="O151" s="13"/>
    </row>
    <row r="152" spans="15:15" ht="14.25" customHeight="1">
      <c r="O152" s="13"/>
    </row>
    <row r="153" spans="15:15" ht="14.25" customHeight="1">
      <c r="O153" s="13"/>
    </row>
    <row r="154" spans="15:15" ht="14.25" customHeight="1">
      <c r="O154" s="13"/>
    </row>
    <row r="155" spans="15:15" ht="14.25" customHeight="1">
      <c r="O155" s="13"/>
    </row>
    <row r="156" spans="15:15" ht="14.25" customHeight="1">
      <c r="O156" s="13"/>
    </row>
    <row r="157" spans="15:15" ht="14.25" customHeight="1">
      <c r="O157" s="13"/>
    </row>
    <row r="158" spans="15:15" ht="14.25" customHeight="1">
      <c r="O158" s="13"/>
    </row>
    <row r="159" spans="15:15" ht="14.25" customHeight="1">
      <c r="O159" s="13"/>
    </row>
    <row r="160" spans="15:15" ht="14.25" customHeight="1">
      <c r="O160" s="13"/>
    </row>
    <row r="161" spans="15:15" ht="14.25" customHeight="1">
      <c r="O161" s="13"/>
    </row>
    <row r="162" spans="15:15" ht="14.25" customHeight="1">
      <c r="O162" s="13"/>
    </row>
    <row r="163" spans="15:15" ht="14.25" customHeight="1">
      <c r="O163" s="13"/>
    </row>
    <row r="164" spans="15:15" ht="14.25" customHeight="1">
      <c r="O164" s="13"/>
    </row>
    <row r="165" spans="15:15" ht="14.25" customHeight="1">
      <c r="O165" s="13"/>
    </row>
    <row r="166" spans="15:15" ht="14.25" customHeight="1">
      <c r="O166" s="13"/>
    </row>
    <row r="167" spans="15:15" ht="14.25" customHeight="1">
      <c r="O167" s="13"/>
    </row>
    <row r="168" spans="15:15" ht="14.25" customHeight="1">
      <c r="O168" s="13"/>
    </row>
    <row r="169" spans="15:15" ht="14.25" customHeight="1">
      <c r="O169" s="13"/>
    </row>
    <row r="170" spans="15:15" ht="14.25" customHeight="1">
      <c r="O170" s="13"/>
    </row>
    <row r="171" spans="15:15" ht="14.25" customHeight="1">
      <c r="O171" s="13"/>
    </row>
    <row r="172" spans="15:15" ht="14.25" customHeight="1">
      <c r="O172" s="13"/>
    </row>
    <row r="173" spans="15:15" ht="14.25" customHeight="1">
      <c r="O173" s="13"/>
    </row>
    <row r="174" spans="15:15" ht="14.25" customHeight="1">
      <c r="O174" s="13"/>
    </row>
    <row r="175" spans="15:15" ht="14.25" customHeight="1">
      <c r="O175" s="13"/>
    </row>
    <row r="176" spans="15:15" ht="14.25" customHeight="1">
      <c r="O176" s="13"/>
    </row>
    <row r="177" spans="15:15" ht="14.25" customHeight="1">
      <c r="O177" s="13"/>
    </row>
    <row r="178" spans="15:15" ht="14.25" customHeight="1">
      <c r="O178" s="13"/>
    </row>
    <row r="179" spans="15:15" ht="14.25" customHeight="1">
      <c r="O179" s="13"/>
    </row>
    <row r="180" spans="15:15" ht="14.25" customHeight="1">
      <c r="O180" s="13"/>
    </row>
    <row r="181" spans="15:15" ht="14.25" customHeight="1">
      <c r="O181" s="13"/>
    </row>
    <row r="182" spans="15:15" ht="14.25" customHeight="1">
      <c r="O182" s="13"/>
    </row>
    <row r="183" spans="15:15" ht="14.25" customHeight="1">
      <c r="O183" s="13"/>
    </row>
    <row r="184" spans="15:15" ht="14.25" customHeight="1">
      <c r="O184" s="13"/>
    </row>
    <row r="185" spans="15:15" ht="14.25" customHeight="1">
      <c r="O185" s="13"/>
    </row>
    <row r="186" spans="15:15" ht="14.25" customHeight="1">
      <c r="O186" s="13"/>
    </row>
    <row r="187" spans="15:15" ht="14.25" customHeight="1">
      <c r="O187" s="13"/>
    </row>
    <row r="188" spans="15:15" ht="14.25" customHeight="1">
      <c r="O188" s="13"/>
    </row>
    <row r="189" spans="15:15" ht="14.25" customHeight="1">
      <c r="O189" s="13"/>
    </row>
    <row r="190" spans="15:15" ht="14.25" customHeight="1">
      <c r="O190" s="13"/>
    </row>
    <row r="191" spans="15:15" ht="14.25" customHeight="1">
      <c r="O191" s="13"/>
    </row>
    <row r="192" spans="15:15" ht="14.25" customHeight="1">
      <c r="O192" s="13"/>
    </row>
    <row r="193" spans="15:15" ht="14.25" customHeight="1">
      <c r="O193" s="13"/>
    </row>
    <row r="194" spans="15:15" ht="14.25" customHeight="1">
      <c r="O194" s="13"/>
    </row>
    <row r="195" spans="15:15" ht="14.25" customHeight="1">
      <c r="O195" s="13"/>
    </row>
    <row r="196" spans="15:15" ht="14.25" customHeight="1">
      <c r="O196" s="13"/>
    </row>
    <row r="197" spans="15:15" ht="14.25" customHeight="1">
      <c r="O197" s="13"/>
    </row>
    <row r="198" spans="15:15" ht="14.25" customHeight="1">
      <c r="O198" s="13"/>
    </row>
    <row r="199" spans="15:15" ht="14.25" customHeight="1">
      <c r="O199" s="13"/>
    </row>
    <row r="200" spans="15:15" ht="14.25" customHeight="1">
      <c r="O200" s="13"/>
    </row>
    <row r="201" spans="15:15" ht="14.25" customHeight="1">
      <c r="O201" s="13"/>
    </row>
    <row r="202" spans="15:15" ht="14.25" customHeight="1">
      <c r="O202" s="13"/>
    </row>
    <row r="203" spans="15:15" ht="14.25" customHeight="1">
      <c r="O203" s="13"/>
    </row>
    <row r="204" spans="15:15" ht="14.25" customHeight="1">
      <c r="O204" s="13"/>
    </row>
    <row r="205" spans="15:15" ht="14.25" customHeight="1">
      <c r="O205" s="13"/>
    </row>
    <row r="206" spans="15:15" ht="14.25" customHeight="1">
      <c r="O206" s="13"/>
    </row>
    <row r="207" spans="15:15" ht="14.25" customHeight="1">
      <c r="O207" s="13"/>
    </row>
    <row r="208" spans="15:15" ht="14.25" customHeight="1">
      <c r="O208" s="13"/>
    </row>
    <row r="209" spans="15:15" ht="14.25" customHeight="1">
      <c r="O209" s="13"/>
    </row>
    <row r="210" spans="15:15" ht="14.25" customHeight="1">
      <c r="O210" s="13"/>
    </row>
    <row r="211" spans="15:15" ht="14.25" customHeight="1">
      <c r="O211" s="13"/>
    </row>
    <row r="212" spans="15:15" ht="14.25" customHeight="1">
      <c r="O212" s="13"/>
    </row>
    <row r="213" spans="15:15" ht="14.25" customHeight="1">
      <c r="O213" s="13"/>
    </row>
    <row r="214" spans="15:15" ht="14.25" customHeight="1">
      <c r="O214" s="13"/>
    </row>
    <row r="215" spans="15:15" ht="14.25" customHeight="1">
      <c r="O215" s="13"/>
    </row>
    <row r="216" spans="15:15" ht="14.25" customHeight="1">
      <c r="O216" s="13"/>
    </row>
    <row r="217" spans="15:15" ht="14.25" customHeight="1">
      <c r="O217" s="13"/>
    </row>
    <row r="218" spans="15:15" ht="14.25" customHeight="1">
      <c r="O218" s="13"/>
    </row>
    <row r="219" spans="15:15" ht="14.25" customHeight="1">
      <c r="O219" s="13"/>
    </row>
    <row r="220" spans="15:15" ht="14.25" customHeight="1">
      <c r="O220" s="13"/>
    </row>
    <row r="221" spans="15:15" ht="14.25" customHeight="1">
      <c r="O221" s="13"/>
    </row>
    <row r="222" spans="15:15" ht="14.25" customHeight="1">
      <c r="O222" s="13"/>
    </row>
    <row r="223" spans="15:15" ht="14.25" customHeight="1">
      <c r="O223" s="13"/>
    </row>
    <row r="224" spans="15:15" ht="14.25" customHeight="1">
      <c r="O224" s="13"/>
    </row>
    <row r="225" spans="15:15" ht="14.25" customHeight="1">
      <c r="O225" s="13"/>
    </row>
    <row r="226" spans="15:15" ht="14.25" customHeight="1">
      <c r="O226" s="13"/>
    </row>
    <row r="227" spans="15:15" ht="14.25" customHeight="1">
      <c r="O227" s="13"/>
    </row>
    <row r="228" spans="15:15" ht="14.25" customHeight="1">
      <c r="O228" s="13"/>
    </row>
    <row r="229" spans="15:15" ht="14.25" customHeight="1">
      <c r="O229" s="13"/>
    </row>
    <row r="230" spans="15:15" ht="14.25" customHeight="1">
      <c r="O230" s="13"/>
    </row>
    <row r="231" spans="15:15" ht="14.25" customHeight="1">
      <c r="O231" s="13"/>
    </row>
    <row r="232" spans="15:15" ht="14.25" customHeight="1">
      <c r="O232" s="13"/>
    </row>
    <row r="233" spans="15:15" ht="14.25" customHeight="1">
      <c r="O233" s="13"/>
    </row>
    <row r="234" spans="15:15" ht="14.25" customHeight="1">
      <c r="O234" s="13"/>
    </row>
    <row r="235" spans="15:15" ht="14.25" customHeight="1">
      <c r="O235" s="13"/>
    </row>
    <row r="236" spans="15:15" ht="14.25" customHeight="1">
      <c r="O236" s="13"/>
    </row>
    <row r="237" spans="15:15" ht="14.25" customHeight="1">
      <c r="O237" s="13"/>
    </row>
    <row r="238" spans="15:15" ht="14.25" customHeight="1">
      <c r="O238" s="13"/>
    </row>
    <row r="239" spans="15:15" ht="14.25" customHeight="1">
      <c r="O239" s="13"/>
    </row>
    <row r="240" spans="15:15" ht="14.25" customHeight="1">
      <c r="O240" s="13"/>
    </row>
    <row r="241" spans="15:15" ht="14.25" customHeight="1">
      <c r="O241" s="13"/>
    </row>
    <row r="242" spans="15:15" ht="14.25" customHeight="1">
      <c r="O242" s="13"/>
    </row>
    <row r="243" spans="15:15" ht="14.25" customHeight="1">
      <c r="O243" s="13"/>
    </row>
    <row r="244" spans="15:15" ht="14.25" customHeight="1">
      <c r="O244" s="13"/>
    </row>
    <row r="245" spans="15:15" ht="14.25" customHeight="1">
      <c r="O245" s="13"/>
    </row>
    <row r="246" spans="15:15" ht="14.25" customHeight="1">
      <c r="O246" s="13"/>
    </row>
    <row r="247" spans="15:15" ht="14.25" customHeight="1">
      <c r="O247" s="13"/>
    </row>
    <row r="248" spans="15:15" ht="14.25" customHeight="1">
      <c r="O248" s="13"/>
    </row>
    <row r="249" spans="15:15" ht="14.25" customHeight="1">
      <c r="O249" s="13"/>
    </row>
    <row r="250" spans="15:15" ht="14.25" customHeight="1">
      <c r="O250" s="13"/>
    </row>
    <row r="251" spans="15:15" ht="14.25" customHeight="1">
      <c r="O251" s="13"/>
    </row>
    <row r="252" spans="15:15" ht="14.25" customHeight="1">
      <c r="O252" s="13"/>
    </row>
    <row r="253" spans="15:15" ht="14.25" customHeight="1">
      <c r="O253" s="13"/>
    </row>
    <row r="254" spans="15:15" ht="14.25" customHeight="1">
      <c r="O254" s="13"/>
    </row>
    <row r="255" spans="15:15" ht="14.25" customHeight="1">
      <c r="O255" s="13"/>
    </row>
    <row r="256" spans="15:15" ht="14.25" customHeight="1">
      <c r="O256" s="13"/>
    </row>
    <row r="257" spans="15:15" ht="14.25" customHeight="1">
      <c r="O257" s="13"/>
    </row>
    <row r="258" spans="15:15" ht="14.25" customHeight="1">
      <c r="O258" s="13"/>
    </row>
    <row r="259" spans="15:15" ht="14.25" customHeight="1">
      <c r="O259" s="13"/>
    </row>
    <row r="260" spans="15:15" ht="14.25" customHeight="1">
      <c r="O260" s="13"/>
    </row>
    <row r="261" spans="15:15" ht="14.25" customHeight="1">
      <c r="O261" s="13"/>
    </row>
    <row r="262" spans="15:15" ht="14.25" customHeight="1">
      <c r="O262" s="13"/>
    </row>
    <row r="263" spans="15:15" ht="14.25" customHeight="1">
      <c r="O263" s="13"/>
    </row>
    <row r="264" spans="15:15" ht="14.25" customHeight="1">
      <c r="O264" s="13"/>
    </row>
    <row r="265" spans="15:15" ht="14.25" customHeight="1">
      <c r="O265" s="13"/>
    </row>
    <row r="266" spans="15:15" ht="14.25" customHeight="1">
      <c r="O266" s="13"/>
    </row>
    <row r="267" spans="15:15" ht="14.25" customHeight="1">
      <c r="O267" s="13"/>
    </row>
    <row r="268" spans="15:15" ht="14.25" customHeight="1">
      <c r="O268" s="13"/>
    </row>
    <row r="269" spans="15:15" ht="14.25" customHeight="1">
      <c r="O269" s="13"/>
    </row>
    <row r="270" spans="15:15" ht="14.25" customHeight="1">
      <c r="O270" s="13"/>
    </row>
    <row r="271" spans="15:15" ht="14.25" customHeight="1">
      <c r="O271" s="13"/>
    </row>
    <row r="272" spans="15:15" ht="14.25" customHeight="1">
      <c r="O272" s="13"/>
    </row>
    <row r="273" spans="15:15" ht="14.25" customHeight="1">
      <c r="O273" s="13"/>
    </row>
    <row r="274" spans="15:15" ht="14.25" customHeight="1">
      <c r="O274" s="13"/>
    </row>
    <row r="275" spans="15:15" ht="14.25" customHeight="1">
      <c r="O275" s="13"/>
    </row>
    <row r="276" spans="15:15" ht="14.25" customHeight="1">
      <c r="O276" s="13"/>
    </row>
    <row r="277" spans="15:15" ht="14.25" customHeight="1">
      <c r="O277" s="13"/>
    </row>
    <row r="278" spans="15:15" ht="14.25" customHeight="1">
      <c r="O278" s="13"/>
    </row>
    <row r="279" spans="15:15" ht="14.25" customHeight="1">
      <c r="O279" s="13"/>
    </row>
    <row r="280" spans="15:15" ht="14.25" customHeight="1">
      <c r="O280" s="13"/>
    </row>
    <row r="281" spans="15:15" ht="14.25" customHeight="1">
      <c r="O281" s="13"/>
    </row>
    <row r="282" spans="15:15" ht="14.25" customHeight="1">
      <c r="O282" s="13"/>
    </row>
    <row r="283" spans="15:15" ht="14.25" customHeight="1">
      <c r="O283" s="13"/>
    </row>
    <row r="284" spans="15:15" ht="14.25" customHeight="1">
      <c r="O284" s="13"/>
    </row>
    <row r="285" spans="15:15" ht="14.25" customHeight="1">
      <c r="O285" s="13"/>
    </row>
    <row r="286" spans="15:15" ht="14.25" customHeight="1">
      <c r="O286" s="13"/>
    </row>
    <row r="287" spans="15:15" ht="14.25" customHeight="1">
      <c r="O287" s="13"/>
    </row>
    <row r="288" spans="15:15" ht="14.25" customHeight="1">
      <c r="O288" s="13"/>
    </row>
    <row r="289" spans="15:15" ht="14.25" customHeight="1">
      <c r="O289" s="13"/>
    </row>
    <row r="290" spans="15:15" ht="14.25" customHeight="1">
      <c r="O290" s="13"/>
    </row>
    <row r="291" spans="15:15" ht="14.25" customHeight="1">
      <c r="O291" s="13"/>
    </row>
    <row r="292" spans="15:15" ht="14.25" customHeight="1">
      <c r="O292" s="13"/>
    </row>
    <row r="293" spans="15:15" ht="14.25" customHeight="1">
      <c r="O293" s="13"/>
    </row>
    <row r="294" spans="15:15" ht="14.25" customHeight="1">
      <c r="O294" s="13"/>
    </row>
    <row r="295" spans="15:15" ht="14.25" customHeight="1">
      <c r="O295" s="13"/>
    </row>
    <row r="296" spans="15:15" ht="14.25" customHeight="1">
      <c r="O296" s="13"/>
    </row>
    <row r="297" spans="15:15" ht="14.25" customHeight="1">
      <c r="O297" s="13"/>
    </row>
    <row r="298" spans="15:15" ht="14.25" customHeight="1">
      <c r="O298" s="13"/>
    </row>
    <row r="299" spans="15:15" ht="14.25" customHeight="1">
      <c r="O299" s="13"/>
    </row>
    <row r="300" spans="15:15" ht="14.25" customHeight="1">
      <c r="O300" s="13"/>
    </row>
    <row r="301" spans="15:15" ht="14.25" customHeight="1">
      <c r="O301" s="13"/>
    </row>
    <row r="302" spans="15:15" ht="14.25" customHeight="1">
      <c r="O302" s="13"/>
    </row>
    <row r="303" spans="15:15" ht="14.25" customHeight="1">
      <c r="O303" s="13"/>
    </row>
    <row r="304" spans="15:15" ht="14.25" customHeight="1">
      <c r="O304" s="13"/>
    </row>
    <row r="305" spans="15:15" ht="14.25" customHeight="1">
      <c r="O305" s="13"/>
    </row>
    <row r="306" spans="15:15" ht="14.25" customHeight="1">
      <c r="O306" s="13"/>
    </row>
    <row r="307" spans="15:15" ht="14.25" customHeight="1">
      <c r="O307" s="13"/>
    </row>
    <row r="308" spans="15:15" ht="14.25" customHeight="1">
      <c r="O308" s="13"/>
    </row>
    <row r="309" spans="15:15" ht="14.25" customHeight="1">
      <c r="O309" s="13"/>
    </row>
    <row r="310" spans="15:15" ht="14.25" customHeight="1">
      <c r="O310" s="13"/>
    </row>
    <row r="311" spans="15:15" ht="14.25" customHeight="1">
      <c r="O311" s="13"/>
    </row>
    <row r="312" spans="15:15" ht="14.25" customHeight="1">
      <c r="O312" s="13"/>
    </row>
    <row r="313" spans="15:15" ht="14.25" customHeight="1">
      <c r="O313" s="13"/>
    </row>
    <row r="314" spans="15:15" ht="14.25" customHeight="1">
      <c r="O314" s="13"/>
    </row>
    <row r="315" spans="15:15" ht="14.25" customHeight="1">
      <c r="O315" s="13"/>
    </row>
    <row r="316" spans="15:15" ht="14.25" customHeight="1">
      <c r="O316" s="13"/>
    </row>
    <row r="317" spans="15:15" ht="14.25" customHeight="1">
      <c r="O317" s="13"/>
    </row>
    <row r="318" spans="15:15" ht="14.25" customHeight="1">
      <c r="O318" s="13"/>
    </row>
    <row r="319" spans="15:15" ht="14.25" customHeight="1">
      <c r="O319" s="13"/>
    </row>
    <row r="320" spans="15:15" ht="14.25" customHeight="1">
      <c r="O320" s="13"/>
    </row>
    <row r="321" spans="15:15" ht="14.25" customHeight="1">
      <c r="O321" s="13"/>
    </row>
    <row r="322" spans="15:15" ht="14.25" customHeight="1">
      <c r="O322" s="13"/>
    </row>
    <row r="323" spans="15:15" ht="14.25" customHeight="1">
      <c r="O323" s="13"/>
    </row>
    <row r="324" spans="15:15" ht="14.25" customHeight="1">
      <c r="O324" s="13"/>
    </row>
    <row r="325" spans="15:15" ht="14.25" customHeight="1">
      <c r="O325" s="13"/>
    </row>
    <row r="326" spans="15:15" ht="14.25" customHeight="1">
      <c r="O326" s="13"/>
    </row>
    <row r="327" spans="15:15" ht="14.25" customHeight="1">
      <c r="O327" s="13"/>
    </row>
    <row r="328" spans="15:15" ht="14.25" customHeight="1">
      <c r="O328" s="13"/>
    </row>
    <row r="329" spans="15:15" ht="14.25" customHeight="1">
      <c r="O329" s="13"/>
    </row>
    <row r="330" spans="15:15" ht="14.25" customHeight="1">
      <c r="O330" s="13"/>
    </row>
    <row r="331" spans="15:15" ht="14.25" customHeight="1">
      <c r="O331" s="13"/>
    </row>
    <row r="332" spans="15:15" ht="14.25" customHeight="1">
      <c r="O332" s="13"/>
    </row>
    <row r="333" spans="15:15" ht="14.25" customHeight="1">
      <c r="O333" s="13"/>
    </row>
    <row r="334" spans="15:15" ht="14.25" customHeight="1">
      <c r="O334" s="13"/>
    </row>
    <row r="335" spans="15:15" ht="14.25" customHeight="1">
      <c r="O335" s="13"/>
    </row>
    <row r="336" spans="15:15" ht="14.25" customHeight="1">
      <c r="O336" s="13"/>
    </row>
    <row r="337" spans="15:15" ht="14.25" customHeight="1">
      <c r="O337" s="13"/>
    </row>
    <row r="338" spans="15:15" ht="14.25" customHeight="1">
      <c r="O338" s="13"/>
    </row>
    <row r="339" spans="15:15" ht="14.25" customHeight="1">
      <c r="O339" s="13"/>
    </row>
    <row r="340" spans="15:15" ht="14.25" customHeight="1">
      <c r="O340" s="13"/>
    </row>
    <row r="341" spans="15:15" ht="14.25" customHeight="1">
      <c r="O341" s="13"/>
    </row>
    <row r="342" spans="15:15" ht="14.25" customHeight="1">
      <c r="O342" s="13"/>
    </row>
    <row r="343" spans="15:15" ht="14.25" customHeight="1">
      <c r="O343" s="13"/>
    </row>
    <row r="344" spans="15:15" ht="14.25" customHeight="1">
      <c r="O344" s="13"/>
    </row>
    <row r="345" spans="15:15" ht="14.25" customHeight="1">
      <c r="O345" s="13"/>
    </row>
    <row r="346" spans="15:15" ht="14.25" customHeight="1">
      <c r="O346" s="13"/>
    </row>
    <row r="347" spans="15:15" ht="14.25" customHeight="1">
      <c r="O347" s="13"/>
    </row>
    <row r="348" spans="15:15" ht="14.25" customHeight="1">
      <c r="O348" s="13"/>
    </row>
    <row r="349" spans="15:15" ht="14.25" customHeight="1">
      <c r="O349" s="13"/>
    </row>
    <row r="350" spans="15:15" ht="14.25" customHeight="1">
      <c r="O350" s="13"/>
    </row>
    <row r="351" spans="15:15" ht="14.25" customHeight="1">
      <c r="O351" s="13"/>
    </row>
    <row r="352" spans="15:15" ht="14.25" customHeight="1">
      <c r="O352" s="13"/>
    </row>
    <row r="353" spans="15:15" ht="14.25" customHeight="1">
      <c r="O353" s="13"/>
    </row>
    <row r="354" spans="15:15" ht="14.25" customHeight="1">
      <c r="O354" s="13"/>
    </row>
    <row r="355" spans="15:15" ht="14.25" customHeight="1">
      <c r="O355" s="13"/>
    </row>
    <row r="356" spans="15:15" ht="14.25" customHeight="1">
      <c r="O356" s="13"/>
    </row>
    <row r="357" spans="15:15" ht="14.25" customHeight="1">
      <c r="O357" s="13"/>
    </row>
    <row r="358" spans="15:15" ht="14.25" customHeight="1">
      <c r="O358" s="13"/>
    </row>
    <row r="359" spans="15:15" ht="14.25" customHeight="1">
      <c r="O359" s="13"/>
    </row>
    <row r="360" spans="15:15" ht="14.25" customHeight="1">
      <c r="O360" s="13"/>
    </row>
    <row r="361" spans="15:15" ht="14.25" customHeight="1">
      <c r="O361" s="13"/>
    </row>
    <row r="362" spans="15:15" ht="14.25" customHeight="1">
      <c r="O362" s="13"/>
    </row>
    <row r="363" spans="15:15" ht="14.25" customHeight="1">
      <c r="O363" s="13"/>
    </row>
    <row r="364" spans="15:15" ht="14.25" customHeight="1">
      <c r="O364" s="13"/>
    </row>
    <row r="365" spans="15:15" ht="14.25" customHeight="1">
      <c r="O365" s="13"/>
    </row>
    <row r="366" spans="15:15" ht="14.25" customHeight="1">
      <c r="O366" s="13"/>
    </row>
    <row r="367" spans="15:15" ht="14.25" customHeight="1">
      <c r="O367" s="13"/>
    </row>
    <row r="368" spans="15:15" ht="14.25" customHeight="1">
      <c r="O368" s="13"/>
    </row>
    <row r="369" spans="15:15" ht="14.25" customHeight="1">
      <c r="O369" s="13"/>
    </row>
    <row r="370" spans="15:15" ht="14.25" customHeight="1">
      <c r="O370" s="13"/>
    </row>
    <row r="371" spans="15:15" ht="14.25" customHeight="1">
      <c r="O371" s="13"/>
    </row>
    <row r="372" spans="15:15" ht="14.25" customHeight="1">
      <c r="O372" s="13"/>
    </row>
    <row r="373" spans="15:15" ht="14.25" customHeight="1">
      <c r="O373" s="13"/>
    </row>
    <row r="374" spans="15:15" ht="14.25" customHeight="1">
      <c r="O374" s="13"/>
    </row>
    <row r="375" spans="15:15" ht="14.25" customHeight="1">
      <c r="O375" s="13"/>
    </row>
    <row r="376" spans="15:15" ht="14.25" customHeight="1">
      <c r="O376" s="13"/>
    </row>
    <row r="377" spans="15:15" ht="14.25" customHeight="1">
      <c r="O377" s="13"/>
    </row>
    <row r="378" spans="15:15" ht="14.25" customHeight="1">
      <c r="O378" s="13"/>
    </row>
    <row r="379" spans="15:15" ht="14.25" customHeight="1">
      <c r="O379" s="13"/>
    </row>
    <row r="380" spans="15:15" ht="14.25" customHeight="1">
      <c r="O380" s="13"/>
    </row>
    <row r="381" spans="15:15" ht="14.25" customHeight="1">
      <c r="O381" s="13"/>
    </row>
    <row r="382" spans="15:15" ht="14.25" customHeight="1">
      <c r="O382" s="13"/>
    </row>
    <row r="383" spans="15:15" ht="14.25" customHeight="1">
      <c r="O383" s="13"/>
    </row>
    <row r="384" spans="15:15" ht="14.25" customHeight="1">
      <c r="O384" s="13"/>
    </row>
    <row r="385" spans="15:15" ht="14.25" customHeight="1">
      <c r="O385" s="13"/>
    </row>
    <row r="386" spans="15:15" ht="14.25" customHeight="1">
      <c r="O386" s="13"/>
    </row>
    <row r="387" spans="15:15" ht="14.25" customHeight="1">
      <c r="O387" s="13"/>
    </row>
    <row r="388" spans="15:15" ht="14.25" customHeight="1">
      <c r="O388" s="13"/>
    </row>
    <row r="389" spans="15:15" ht="14.25" customHeight="1">
      <c r="O389" s="13"/>
    </row>
    <row r="390" spans="15:15" ht="14.25" customHeight="1">
      <c r="O390" s="13"/>
    </row>
    <row r="391" spans="15:15" ht="14.25" customHeight="1">
      <c r="O391" s="13"/>
    </row>
    <row r="392" spans="15:15" ht="14.25" customHeight="1">
      <c r="O392" s="13"/>
    </row>
    <row r="393" spans="15:15" ht="14.25" customHeight="1">
      <c r="O393" s="13"/>
    </row>
    <row r="394" spans="15:15" ht="14.25" customHeight="1">
      <c r="O394" s="13"/>
    </row>
    <row r="395" spans="15:15" ht="14.25" customHeight="1">
      <c r="O395" s="13"/>
    </row>
    <row r="396" spans="15:15" ht="14.25" customHeight="1">
      <c r="O396" s="13"/>
    </row>
    <row r="397" spans="15:15" ht="14.25" customHeight="1">
      <c r="O397" s="13"/>
    </row>
    <row r="398" spans="15:15" ht="14.25" customHeight="1">
      <c r="O398" s="13"/>
    </row>
    <row r="399" spans="15:15" ht="14.25" customHeight="1">
      <c r="O399" s="13"/>
    </row>
    <row r="400" spans="15:15" ht="14.25" customHeight="1">
      <c r="O400" s="13"/>
    </row>
    <row r="401" spans="15:15" ht="14.25" customHeight="1">
      <c r="O401" s="13"/>
    </row>
    <row r="402" spans="15:15" ht="14.25" customHeight="1">
      <c r="O402" s="13"/>
    </row>
    <row r="403" spans="15:15" ht="14.25" customHeight="1">
      <c r="O403" s="13"/>
    </row>
    <row r="404" spans="15:15" ht="14.25" customHeight="1">
      <c r="O404" s="13"/>
    </row>
    <row r="405" spans="15:15" ht="14.25" customHeight="1">
      <c r="O405" s="13"/>
    </row>
    <row r="406" spans="15:15" ht="14.25" customHeight="1">
      <c r="O406" s="13"/>
    </row>
    <row r="407" spans="15:15" ht="14.25" customHeight="1">
      <c r="O407" s="13"/>
    </row>
    <row r="408" spans="15:15" ht="14.25" customHeight="1">
      <c r="O408" s="13"/>
    </row>
    <row r="409" spans="15:15" ht="14.25" customHeight="1">
      <c r="O409" s="13"/>
    </row>
    <row r="410" spans="15:15" ht="14.25" customHeight="1">
      <c r="O410" s="13"/>
    </row>
    <row r="411" spans="15:15" ht="14.25" customHeight="1">
      <c r="O411" s="13"/>
    </row>
    <row r="412" spans="15:15" ht="14.25" customHeight="1">
      <c r="O412" s="13"/>
    </row>
    <row r="413" spans="15:15" ht="14.25" customHeight="1">
      <c r="O413" s="13"/>
    </row>
    <row r="414" spans="15:15" ht="14.25" customHeight="1">
      <c r="O414" s="13"/>
    </row>
    <row r="415" spans="15:15" ht="14.25" customHeight="1">
      <c r="O415" s="13"/>
    </row>
    <row r="416" spans="15:15" ht="14.25" customHeight="1">
      <c r="O416" s="13"/>
    </row>
    <row r="417" spans="15:15" ht="14.25" customHeight="1">
      <c r="O417" s="13"/>
    </row>
    <row r="418" spans="15:15" ht="14.25" customHeight="1">
      <c r="O418" s="13"/>
    </row>
    <row r="419" spans="15:15" ht="14.25" customHeight="1">
      <c r="O419" s="13"/>
    </row>
    <row r="420" spans="15:15" ht="14.25" customHeight="1">
      <c r="O420" s="13"/>
    </row>
    <row r="421" spans="15:15" ht="14.25" customHeight="1">
      <c r="O421" s="13"/>
    </row>
    <row r="422" spans="15:15" ht="14.25" customHeight="1">
      <c r="O422" s="13"/>
    </row>
    <row r="423" spans="15:15" ht="14.25" customHeight="1">
      <c r="O423" s="13"/>
    </row>
    <row r="424" spans="15:15" ht="14.25" customHeight="1">
      <c r="O424" s="13"/>
    </row>
    <row r="425" spans="15:15" ht="14.25" customHeight="1">
      <c r="O425" s="13"/>
    </row>
    <row r="426" spans="15:15" ht="14.25" customHeight="1">
      <c r="O426" s="13"/>
    </row>
    <row r="427" spans="15:15" ht="14.25" customHeight="1">
      <c r="O427" s="13"/>
    </row>
    <row r="428" spans="15:15" ht="14.25" customHeight="1">
      <c r="O428" s="13"/>
    </row>
    <row r="429" spans="15:15" ht="14.25" customHeight="1">
      <c r="O429" s="13"/>
    </row>
    <row r="430" spans="15:15" ht="14.25" customHeight="1">
      <c r="O430" s="13"/>
    </row>
    <row r="431" spans="15:15" ht="14.25" customHeight="1">
      <c r="O431" s="13"/>
    </row>
    <row r="432" spans="15:15" ht="14.25" customHeight="1">
      <c r="O432" s="13"/>
    </row>
    <row r="433" spans="15:15" ht="14.25" customHeight="1">
      <c r="O433" s="13"/>
    </row>
    <row r="434" spans="15:15" ht="14.25" customHeight="1">
      <c r="O434" s="13"/>
    </row>
    <row r="435" spans="15:15" ht="14.25" customHeight="1">
      <c r="O435" s="13"/>
    </row>
    <row r="436" spans="15:15" ht="14.25" customHeight="1">
      <c r="O436" s="13"/>
    </row>
    <row r="437" spans="15:15" ht="14.25" customHeight="1">
      <c r="O437" s="13"/>
    </row>
    <row r="438" spans="15:15" ht="14.25" customHeight="1">
      <c r="O438" s="13"/>
    </row>
    <row r="439" spans="15:15" ht="14.25" customHeight="1">
      <c r="O439" s="13"/>
    </row>
    <row r="440" spans="15:15" ht="14.25" customHeight="1">
      <c r="O440" s="13"/>
    </row>
    <row r="441" spans="15:15" ht="14.25" customHeight="1">
      <c r="O441" s="13"/>
    </row>
    <row r="442" spans="15:15" ht="14.25" customHeight="1">
      <c r="O442" s="13"/>
    </row>
    <row r="443" spans="15:15" ht="14.25" customHeight="1">
      <c r="O443" s="13"/>
    </row>
    <row r="444" spans="15:15" ht="14.25" customHeight="1">
      <c r="O444" s="13"/>
    </row>
    <row r="445" spans="15:15" ht="14.25" customHeight="1">
      <c r="O445" s="13"/>
    </row>
    <row r="446" spans="15:15" ht="14.25" customHeight="1">
      <c r="O446" s="13"/>
    </row>
    <row r="447" spans="15:15" ht="14.25" customHeight="1">
      <c r="O447" s="13"/>
    </row>
    <row r="448" spans="15:15" ht="14.25" customHeight="1">
      <c r="O448" s="13"/>
    </row>
    <row r="449" spans="15:15" ht="14.25" customHeight="1">
      <c r="O449" s="13"/>
    </row>
    <row r="450" spans="15:15" ht="14.25" customHeight="1">
      <c r="O450" s="13"/>
    </row>
    <row r="451" spans="15:15" ht="14.25" customHeight="1">
      <c r="O451" s="13"/>
    </row>
    <row r="452" spans="15:15" ht="14.25" customHeight="1">
      <c r="O452" s="13"/>
    </row>
    <row r="453" spans="15:15" ht="14.25" customHeight="1">
      <c r="O453" s="13"/>
    </row>
    <row r="454" spans="15:15" ht="14.25" customHeight="1">
      <c r="O454" s="13"/>
    </row>
    <row r="455" spans="15:15" ht="14.25" customHeight="1">
      <c r="O455" s="13"/>
    </row>
    <row r="456" spans="15:15" ht="14.25" customHeight="1">
      <c r="O456" s="13"/>
    </row>
    <row r="457" spans="15:15" ht="14.25" customHeight="1">
      <c r="O457" s="13"/>
    </row>
    <row r="458" spans="15:15" ht="14.25" customHeight="1">
      <c r="O458" s="13"/>
    </row>
    <row r="459" spans="15:15" ht="14.25" customHeight="1">
      <c r="O459" s="13"/>
    </row>
    <row r="460" spans="15:15" ht="14.25" customHeight="1">
      <c r="O460" s="13"/>
    </row>
    <row r="461" spans="15:15" ht="14.25" customHeight="1">
      <c r="O461" s="13"/>
    </row>
    <row r="462" spans="15:15" ht="14.25" customHeight="1">
      <c r="O462" s="13"/>
    </row>
    <row r="463" spans="15:15" ht="14.25" customHeight="1">
      <c r="O463" s="13"/>
    </row>
    <row r="464" spans="15:15" ht="14.25" customHeight="1">
      <c r="O464" s="13"/>
    </row>
    <row r="465" spans="15:15" ht="14.25" customHeight="1">
      <c r="O465" s="13"/>
    </row>
    <row r="466" spans="15:15" ht="14.25" customHeight="1">
      <c r="O466" s="13"/>
    </row>
    <row r="467" spans="15:15" ht="14.25" customHeight="1">
      <c r="O467" s="13"/>
    </row>
    <row r="468" spans="15:15" ht="14.25" customHeight="1">
      <c r="O468" s="13"/>
    </row>
    <row r="469" spans="15:15" ht="14.25" customHeight="1">
      <c r="O469" s="13"/>
    </row>
    <row r="470" spans="15:15" ht="14.25" customHeight="1">
      <c r="O470" s="13"/>
    </row>
    <row r="471" spans="15:15" ht="14.25" customHeight="1">
      <c r="O471" s="13"/>
    </row>
    <row r="472" spans="15:15" ht="14.25" customHeight="1">
      <c r="O472" s="13"/>
    </row>
    <row r="473" spans="15:15" ht="14.25" customHeight="1">
      <c r="O473" s="13"/>
    </row>
    <row r="474" spans="15:15" ht="14.25" customHeight="1">
      <c r="O474" s="13"/>
    </row>
    <row r="475" spans="15:15" ht="14.25" customHeight="1">
      <c r="O475" s="13"/>
    </row>
    <row r="476" spans="15:15" ht="14.25" customHeight="1">
      <c r="O476" s="13"/>
    </row>
    <row r="477" spans="15:15" ht="14.25" customHeight="1">
      <c r="O477" s="13"/>
    </row>
    <row r="478" spans="15:15" ht="14.25" customHeight="1">
      <c r="O478" s="13"/>
    </row>
    <row r="479" spans="15:15" ht="14.25" customHeight="1">
      <c r="O479" s="13"/>
    </row>
    <row r="480" spans="15:15" ht="14.25" customHeight="1">
      <c r="O480" s="13"/>
    </row>
    <row r="481" spans="15:15" ht="14.25" customHeight="1">
      <c r="O481" s="13"/>
    </row>
    <row r="482" spans="15:15" ht="14.25" customHeight="1">
      <c r="O482" s="13"/>
    </row>
    <row r="483" spans="15:15" ht="14.25" customHeight="1">
      <c r="O483" s="13"/>
    </row>
    <row r="484" spans="15:15" ht="14.25" customHeight="1">
      <c r="O484" s="13"/>
    </row>
    <row r="485" spans="15:15" ht="14.25" customHeight="1">
      <c r="O485" s="13"/>
    </row>
    <row r="486" spans="15:15" ht="14.25" customHeight="1">
      <c r="O486" s="13"/>
    </row>
    <row r="487" spans="15:15" ht="14.25" customHeight="1">
      <c r="O487" s="13"/>
    </row>
    <row r="488" spans="15:15" ht="14.25" customHeight="1">
      <c r="O488" s="13"/>
    </row>
    <row r="489" spans="15:15" ht="14.25" customHeight="1">
      <c r="O489" s="13"/>
    </row>
    <row r="490" spans="15:15" ht="14.25" customHeight="1">
      <c r="O490" s="13"/>
    </row>
    <row r="491" spans="15:15" ht="14.25" customHeight="1">
      <c r="O491" s="13"/>
    </row>
    <row r="492" spans="15:15" ht="14.25" customHeight="1">
      <c r="O492" s="13"/>
    </row>
    <row r="493" spans="15:15" ht="14.25" customHeight="1">
      <c r="O493" s="13"/>
    </row>
    <row r="494" spans="15:15" ht="14.25" customHeight="1">
      <c r="O494" s="13"/>
    </row>
    <row r="495" spans="15:15" ht="14.25" customHeight="1">
      <c r="O495" s="13"/>
    </row>
    <row r="496" spans="15:15" ht="14.25" customHeight="1">
      <c r="O496" s="13"/>
    </row>
    <row r="497" spans="15:15" ht="14.25" customHeight="1">
      <c r="O497" s="13"/>
    </row>
    <row r="498" spans="15:15" ht="14.25" customHeight="1">
      <c r="O498" s="13"/>
    </row>
    <row r="499" spans="15:15" ht="14.25" customHeight="1">
      <c r="O499" s="13"/>
    </row>
    <row r="500" spans="15:15" ht="14.25" customHeight="1">
      <c r="O500" s="13"/>
    </row>
    <row r="501" spans="15:15" ht="14.25" customHeight="1">
      <c r="O501" s="13"/>
    </row>
    <row r="502" spans="15:15" ht="14.25" customHeight="1">
      <c r="O502" s="13"/>
    </row>
    <row r="503" spans="15:15" ht="14.25" customHeight="1">
      <c r="O503" s="13"/>
    </row>
    <row r="504" spans="15:15" ht="14.25" customHeight="1">
      <c r="O504" s="13"/>
    </row>
    <row r="505" spans="15:15" ht="14.25" customHeight="1">
      <c r="O505" s="13"/>
    </row>
    <row r="506" spans="15:15" ht="14.25" customHeight="1">
      <c r="O506" s="13"/>
    </row>
    <row r="507" spans="15:15" ht="14.25" customHeight="1">
      <c r="O507" s="13"/>
    </row>
    <row r="508" spans="15:15" ht="14.25" customHeight="1">
      <c r="O508" s="13"/>
    </row>
    <row r="509" spans="15:15" ht="14.25" customHeight="1">
      <c r="O509" s="13"/>
    </row>
    <row r="510" spans="15:15" ht="14.25" customHeight="1">
      <c r="O510" s="13"/>
    </row>
    <row r="511" spans="15:15" ht="14.25" customHeight="1">
      <c r="O511" s="13"/>
    </row>
    <row r="512" spans="15:15" ht="14.25" customHeight="1">
      <c r="O512" s="13"/>
    </row>
    <row r="513" spans="15:15" ht="14.25" customHeight="1">
      <c r="O513" s="13"/>
    </row>
    <row r="514" spans="15:15" ht="14.25" customHeight="1">
      <c r="O514" s="13"/>
    </row>
    <row r="515" spans="15:15" ht="14.25" customHeight="1">
      <c r="O515" s="13"/>
    </row>
    <row r="516" spans="15:15" ht="14.25" customHeight="1">
      <c r="O516" s="13"/>
    </row>
    <row r="517" spans="15:15" ht="14.25" customHeight="1">
      <c r="O517" s="13"/>
    </row>
    <row r="518" spans="15:15" ht="14.25" customHeight="1">
      <c r="O518" s="13"/>
    </row>
    <row r="519" spans="15:15" ht="14.25" customHeight="1">
      <c r="O519" s="13"/>
    </row>
    <row r="520" spans="15:15" ht="14.25" customHeight="1">
      <c r="O520" s="13"/>
    </row>
    <row r="521" spans="15:15" ht="14.25" customHeight="1">
      <c r="O521" s="13"/>
    </row>
    <row r="522" spans="15:15" ht="14.25" customHeight="1">
      <c r="O522" s="13"/>
    </row>
    <row r="523" spans="15:15" ht="14.25" customHeight="1">
      <c r="O523" s="13"/>
    </row>
    <row r="524" spans="15:15" ht="14.25" customHeight="1">
      <c r="O524" s="13"/>
    </row>
    <row r="525" spans="15:15" ht="14.25" customHeight="1">
      <c r="O525" s="13"/>
    </row>
    <row r="526" spans="15:15" ht="14.25" customHeight="1">
      <c r="O526" s="13"/>
    </row>
    <row r="527" spans="15:15" ht="14.25" customHeight="1">
      <c r="O527" s="13"/>
    </row>
    <row r="528" spans="15:15" ht="14.25" customHeight="1">
      <c r="O528" s="13"/>
    </row>
    <row r="529" spans="15:15" ht="14.25" customHeight="1">
      <c r="O529" s="13"/>
    </row>
    <row r="530" spans="15:15" ht="14.25" customHeight="1">
      <c r="O530" s="13"/>
    </row>
    <row r="531" spans="15:15" ht="14.25" customHeight="1">
      <c r="O531" s="13"/>
    </row>
    <row r="532" spans="15:15" ht="14.25" customHeight="1">
      <c r="O532" s="13"/>
    </row>
    <row r="533" spans="15:15" ht="14.25" customHeight="1">
      <c r="O533" s="13"/>
    </row>
    <row r="534" spans="15:15" ht="14.25" customHeight="1">
      <c r="O534" s="13"/>
    </row>
    <row r="535" spans="15:15" ht="14.25" customHeight="1">
      <c r="O535" s="13"/>
    </row>
    <row r="536" spans="15:15" ht="14.25" customHeight="1">
      <c r="O536" s="13"/>
    </row>
    <row r="537" spans="15:15" ht="14.25" customHeight="1">
      <c r="O537" s="13"/>
    </row>
    <row r="538" spans="15:15" ht="14.25" customHeight="1">
      <c r="O538" s="13"/>
    </row>
    <row r="539" spans="15:15" ht="14.25" customHeight="1">
      <c r="O539" s="13"/>
    </row>
    <row r="540" spans="15:15" ht="14.25" customHeight="1">
      <c r="O540" s="13"/>
    </row>
    <row r="541" spans="15:15" ht="14.25" customHeight="1">
      <c r="O541" s="13"/>
    </row>
    <row r="542" spans="15:15" ht="14.25" customHeight="1">
      <c r="O542" s="13"/>
    </row>
    <row r="543" spans="15:15" ht="14.25" customHeight="1">
      <c r="O543" s="13"/>
    </row>
    <row r="544" spans="15:15" ht="14.25" customHeight="1">
      <c r="O544" s="13"/>
    </row>
    <row r="545" spans="15:15" ht="14.25" customHeight="1">
      <c r="O545" s="13"/>
    </row>
    <row r="546" spans="15:15" ht="14.25" customHeight="1">
      <c r="O546" s="13"/>
    </row>
    <row r="547" spans="15:15" ht="14.25" customHeight="1">
      <c r="O547" s="13"/>
    </row>
    <row r="548" spans="15:15" ht="14.25" customHeight="1">
      <c r="O548" s="13"/>
    </row>
    <row r="549" spans="15:15" ht="14.25" customHeight="1">
      <c r="O549" s="13"/>
    </row>
    <row r="550" spans="15:15" ht="14.25" customHeight="1">
      <c r="O550" s="13"/>
    </row>
    <row r="551" spans="15:15" ht="14.25" customHeight="1">
      <c r="O551" s="13"/>
    </row>
    <row r="552" spans="15:15" ht="14.25" customHeight="1">
      <c r="O552" s="13"/>
    </row>
    <row r="553" spans="15:15" ht="14.25" customHeight="1">
      <c r="O553" s="13"/>
    </row>
    <row r="554" spans="15:15" ht="14.25" customHeight="1">
      <c r="O554" s="13"/>
    </row>
    <row r="555" spans="15:15" ht="14.25" customHeight="1">
      <c r="O555" s="13"/>
    </row>
    <row r="556" spans="15:15" ht="14.25" customHeight="1">
      <c r="O556" s="13"/>
    </row>
    <row r="557" spans="15:15" ht="14.25" customHeight="1">
      <c r="O557" s="13"/>
    </row>
    <row r="558" spans="15:15" ht="14.25" customHeight="1">
      <c r="O558" s="13"/>
    </row>
    <row r="559" spans="15:15" ht="14.25" customHeight="1">
      <c r="O559" s="13"/>
    </row>
    <row r="560" spans="15:15" ht="14.25" customHeight="1">
      <c r="O560" s="13"/>
    </row>
    <row r="561" spans="15:15" ht="14.25" customHeight="1">
      <c r="O561" s="13"/>
    </row>
    <row r="562" spans="15:15" ht="14.25" customHeight="1">
      <c r="O562" s="13"/>
    </row>
    <row r="563" spans="15:15" ht="14.25" customHeight="1">
      <c r="O563" s="13"/>
    </row>
    <row r="564" spans="15:15" ht="14.25" customHeight="1">
      <c r="O564" s="13"/>
    </row>
    <row r="565" spans="15:15" ht="14.25" customHeight="1">
      <c r="O565" s="13"/>
    </row>
    <row r="566" spans="15:15" ht="14.25" customHeight="1">
      <c r="O566" s="13"/>
    </row>
    <row r="567" spans="15:15" ht="14.25" customHeight="1">
      <c r="O567" s="13"/>
    </row>
    <row r="568" spans="15:15" ht="14.25" customHeight="1">
      <c r="O568" s="13"/>
    </row>
    <row r="569" spans="15:15" ht="14.25" customHeight="1">
      <c r="O569" s="13"/>
    </row>
    <row r="570" spans="15:15" ht="14.25" customHeight="1">
      <c r="O570" s="13"/>
    </row>
    <row r="571" spans="15:15" ht="14.25" customHeight="1">
      <c r="O571" s="13"/>
    </row>
    <row r="572" spans="15:15" ht="14.25" customHeight="1">
      <c r="O572" s="13"/>
    </row>
    <row r="573" spans="15:15" ht="14.25" customHeight="1">
      <c r="O573" s="13"/>
    </row>
    <row r="574" spans="15:15" ht="14.25" customHeight="1">
      <c r="O574" s="13"/>
    </row>
    <row r="575" spans="15:15" ht="14.25" customHeight="1">
      <c r="O575" s="13"/>
    </row>
    <row r="576" spans="15:15" ht="14.25" customHeight="1">
      <c r="O576" s="13"/>
    </row>
    <row r="577" spans="15:15" ht="14.25" customHeight="1">
      <c r="O577" s="13"/>
    </row>
    <row r="578" spans="15:15" ht="14.25" customHeight="1">
      <c r="O578" s="13"/>
    </row>
    <row r="579" spans="15:15" ht="14.25" customHeight="1">
      <c r="O579" s="13"/>
    </row>
    <row r="580" spans="15:15" ht="14.25" customHeight="1">
      <c r="O580" s="13"/>
    </row>
    <row r="581" spans="15:15" ht="14.25" customHeight="1">
      <c r="O581" s="13"/>
    </row>
    <row r="582" spans="15:15" ht="14.25" customHeight="1">
      <c r="O582" s="13"/>
    </row>
    <row r="583" spans="15:15" ht="14.25" customHeight="1">
      <c r="O583" s="13"/>
    </row>
    <row r="584" spans="15:15" ht="14.25" customHeight="1">
      <c r="O584" s="13"/>
    </row>
    <row r="585" spans="15:15" ht="14.25" customHeight="1">
      <c r="O585" s="13"/>
    </row>
    <row r="586" spans="15:15" ht="14.25" customHeight="1">
      <c r="O586" s="13"/>
    </row>
    <row r="587" spans="15:15" ht="14.25" customHeight="1">
      <c r="O587" s="13"/>
    </row>
    <row r="588" spans="15:15" ht="14.25" customHeight="1">
      <c r="O588" s="13"/>
    </row>
    <row r="589" spans="15:15" ht="14.25" customHeight="1">
      <c r="O589" s="13"/>
    </row>
    <row r="590" spans="15:15" ht="14.25" customHeight="1">
      <c r="O590" s="13"/>
    </row>
    <row r="591" spans="15:15" ht="14.25" customHeight="1">
      <c r="O591" s="13"/>
    </row>
    <row r="592" spans="15:15" ht="14.25" customHeight="1">
      <c r="O592" s="13"/>
    </row>
    <row r="593" spans="15:15" ht="14.25" customHeight="1">
      <c r="O593" s="13"/>
    </row>
    <row r="594" spans="15:15" ht="14.25" customHeight="1">
      <c r="O594" s="13"/>
    </row>
    <row r="595" spans="15:15" ht="14.25" customHeight="1">
      <c r="O595" s="13"/>
    </row>
    <row r="596" spans="15:15" ht="14.25" customHeight="1">
      <c r="O596" s="13"/>
    </row>
    <row r="597" spans="15:15" ht="14.25" customHeight="1">
      <c r="O597" s="13"/>
    </row>
    <row r="598" spans="15:15" ht="14.25" customHeight="1">
      <c r="O598" s="13"/>
    </row>
    <row r="599" spans="15:15" ht="14.25" customHeight="1">
      <c r="O599" s="13"/>
    </row>
    <row r="600" spans="15:15" ht="14.25" customHeight="1">
      <c r="O600" s="13"/>
    </row>
    <row r="601" spans="15:15" ht="14.25" customHeight="1">
      <c r="O601" s="13"/>
    </row>
    <row r="602" spans="15:15" ht="14.25" customHeight="1">
      <c r="O602" s="13"/>
    </row>
    <row r="603" spans="15:15" ht="14.25" customHeight="1">
      <c r="O603" s="13"/>
    </row>
    <row r="604" spans="15:15" ht="14.25" customHeight="1">
      <c r="O604" s="13"/>
    </row>
    <row r="605" spans="15:15" ht="14.25" customHeight="1">
      <c r="O605" s="13"/>
    </row>
    <row r="606" spans="15:15" ht="14.25" customHeight="1">
      <c r="O606" s="13"/>
    </row>
    <row r="607" spans="15:15" ht="14.25" customHeight="1">
      <c r="O607" s="13"/>
    </row>
    <row r="608" spans="15:15" ht="14.25" customHeight="1">
      <c r="O608" s="13"/>
    </row>
    <row r="609" spans="15:15" ht="14.25" customHeight="1">
      <c r="O609" s="13"/>
    </row>
    <row r="610" spans="15:15" ht="14.25" customHeight="1">
      <c r="O610" s="13"/>
    </row>
    <row r="611" spans="15:15" ht="14.25" customHeight="1">
      <c r="O611" s="13"/>
    </row>
    <row r="612" spans="15:15" ht="14.25" customHeight="1">
      <c r="O612" s="13"/>
    </row>
    <row r="613" spans="15:15" ht="14.25" customHeight="1">
      <c r="O613" s="13"/>
    </row>
    <row r="614" spans="15:15" ht="14.25" customHeight="1">
      <c r="O614" s="13"/>
    </row>
    <row r="615" spans="15:15" ht="14.25" customHeight="1">
      <c r="O615" s="13"/>
    </row>
    <row r="616" spans="15:15" ht="14.25" customHeight="1">
      <c r="O616" s="13"/>
    </row>
    <row r="617" spans="15:15" ht="14.25" customHeight="1">
      <c r="O617" s="13"/>
    </row>
    <row r="618" spans="15:15" ht="14.25" customHeight="1">
      <c r="O618" s="13"/>
    </row>
    <row r="619" spans="15:15" ht="14.25" customHeight="1">
      <c r="O619" s="13"/>
    </row>
    <row r="620" spans="15:15" ht="14.25" customHeight="1">
      <c r="O620" s="13"/>
    </row>
    <row r="621" spans="15:15" ht="14.25" customHeight="1">
      <c r="O621" s="13"/>
    </row>
    <row r="622" spans="15:15" ht="14.25" customHeight="1">
      <c r="O622" s="13"/>
    </row>
    <row r="623" spans="15:15" ht="14.25" customHeight="1">
      <c r="O623" s="13"/>
    </row>
    <row r="624" spans="15:15" ht="14.25" customHeight="1">
      <c r="O624" s="13"/>
    </row>
    <row r="625" spans="15:15" ht="14.25" customHeight="1">
      <c r="O625" s="13"/>
    </row>
    <row r="626" spans="15:15" ht="14.25" customHeight="1">
      <c r="O626" s="13"/>
    </row>
    <row r="627" spans="15:15" ht="14.25" customHeight="1">
      <c r="O627" s="13"/>
    </row>
    <row r="628" spans="15:15" ht="14.25" customHeight="1">
      <c r="O628" s="13"/>
    </row>
    <row r="629" spans="15:15" ht="14.25" customHeight="1">
      <c r="O629" s="13"/>
    </row>
    <row r="630" spans="15:15" ht="14.25" customHeight="1">
      <c r="O630" s="13"/>
    </row>
    <row r="631" spans="15:15" ht="14.25" customHeight="1">
      <c r="O631" s="13"/>
    </row>
    <row r="632" spans="15:15" ht="14.25" customHeight="1">
      <c r="O632" s="13"/>
    </row>
    <row r="633" spans="15:15" ht="14.25" customHeight="1">
      <c r="O633" s="13"/>
    </row>
    <row r="634" spans="15:15" ht="14.25" customHeight="1">
      <c r="O634" s="13"/>
    </row>
    <row r="635" spans="15:15" ht="14.25" customHeight="1">
      <c r="O635" s="13"/>
    </row>
    <row r="636" spans="15:15" ht="14.25" customHeight="1">
      <c r="O636" s="13"/>
    </row>
    <row r="637" spans="15:15" ht="14.25" customHeight="1">
      <c r="O637" s="13"/>
    </row>
    <row r="638" spans="15:15" ht="14.25" customHeight="1">
      <c r="O638" s="13"/>
    </row>
    <row r="639" spans="15:15" ht="14.25" customHeight="1">
      <c r="O639" s="13"/>
    </row>
    <row r="640" spans="15:15" ht="14.25" customHeight="1">
      <c r="O640" s="13"/>
    </row>
    <row r="641" spans="15:15" ht="14.25" customHeight="1">
      <c r="O641" s="13"/>
    </row>
    <row r="642" spans="15:15" ht="14.25" customHeight="1">
      <c r="O642" s="13"/>
    </row>
    <row r="643" spans="15:15" ht="14.25" customHeight="1">
      <c r="O643" s="13"/>
    </row>
    <row r="644" spans="15:15" ht="14.25" customHeight="1">
      <c r="O644" s="13"/>
    </row>
    <row r="645" spans="15:15" ht="14.25" customHeight="1">
      <c r="O645" s="13"/>
    </row>
    <row r="646" spans="15:15" ht="14.25" customHeight="1">
      <c r="O646" s="13"/>
    </row>
    <row r="647" spans="15:15" ht="14.25" customHeight="1">
      <c r="O647" s="13"/>
    </row>
    <row r="648" spans="15:15" ht="14.25" customHeight="1">
      <c r="O648" s="13"/>
    </row>
    <row r="649" spans="15:15" ht="14.25" customHeight="1">
      <c r="O649" s="13"/>
    </row>
    <row r="650" spans="15:15" ht="14.25" customHeight="1">
      <c r="O650" s="13"/>
    </row>
    <row r="651" spans="15:15" ht="14.25" customHeight="1">
      <c r="O651" s="13"/>
    </row>
    <row r="652" spans="15:15" ht="14.25" customHeight="1">
      <c r="O652" s="13"/>
    </row>
    <row r="653" spans="15:15" ht="14.25" customHeight="1">
      <c r="O653" s="13"/>
    </row>
    <row r="654" spans="15:15" ht="14.25" customHeight="1">
      <c r="O654" s="13"/>
    </row>
    <row r="655" spans="15:15" ht="14.25" customHeight="1">
      <c r="O655" s="13"/>
    </row>
    <row r="656" spans="15:15" ht="14.25" customHeight="1">
      <c r="O656" s="13"/>
    </row>
    <row r="657" spans="15:15" ht="14.25" customHeight="1">
      <c r="O657" s="13"/>
    </row>
    <row r="658" spans="15:15" ht="14.25" customHeight="1">
      <c r="O658" s="13"/>
    </row>
    <row r="659" spans="15:15" ht="14.25" customHeight="1">
      <c r="O659" s="13"/>
    </row>
    <row r="660" spans="15:15" ht="14.25" customHeight="1">
      <c r="O660" s="13"/>
    </row>
    <row r="661" spans="15:15" ht="14.25" customHeight="1">
      <c r="O661" s="13"/>
    </row>
    <row r="662" spans="15:15" ht="14.25" customHeight="1">
      <c r="O662" s="13"/>
    </row>
    <row r="663" spans="15:15" ht="14.25" customHeight="1">
      <c r="O663" s="13"/>
    </row>
    <row r="664" spans="15:15" ht="14.25" customHeight="1">
      <c r="O664" s="13"/>
    </row>
    <row r="665" spans="15:15" ht="14.25" customHeight="1">
      <c r="O665" s="13"/>
    </row>
    <row r="666" spans="15:15" ht="14.25" customHeight="1">
      <c r="O666" s="13"/>
    </row>
    <row r="667" spans="15:15" ht="14.25" customHeight="1">
      <c r="O667" s="13"/>
    </row>
    <row r="668" spans="15:15" ht="14.25" customHeight="1">
      <c r="O668" s="13"/>
    </row>
    <row r="669" spans="15:15" ht="14.25" customHeight="1">
      <c r="O669" s="13"/>
    </row>
    <row r="670" spans="15:15" ht="14.25" customHeight="1">
      <c r="O670" s="13"/>
    </row>
    <row r="671" spans="15:15" ht="14.25" customHeight="1">
      <c r="O671" s="13"/>
    </row>
    <row r="672" spans="15:15" ht="14.25" customHeight="1">
      <c r="O672" s="13"/>
    </row>
    <row r="673" spans="15:15" ht="14.25" customHeight="1">
      <c r="O673" s="13"/>
    </row>
    <row r="674" spans="15:15" ht="14.25" customHeight="1">
      <c r="O674" s="13"/>
    </row>
    <row r="675" spans="15:15" ht="14.25" customHeight="1">
      <c r="O675" s="13"/>
    </row>
    <row r="676" spans="15:15" ht="14.25" customHeight="1">
      <c r="O676" s="13"/>
    </row>
    <row r="677" spans="15:15" ht="14.25" customHeight="1">
      <c r="O677" s="13"/>
    </row>
    <row r="678" spans="15:15" ht="14.25" customHeight="1">
      <c r="O678" s="13"/>
    </row>
    <row r="679" spans="15:15" ht="14.25" customHeight="1">
      <c r="O679" s="13"/>
    </row>
    <row r="680" spans="15:15" ht="14.25" customHeight="1">
      <c r="O680" s="13"/>
    </row>
    <row r="681" spans="15:15" ht="14.25" customHeight="1">
      <c r="O681" s="13"/>
    </row>
    <row r="682" spans="15:15" ht="14.25" customHeight="1">
      <c r="O682" s="13"/>
    </row>
    <row r="683" spans="15:15" ht="14.25" customHeight="1">
      <c r="O683" s="13"/>
    </row>
    <row r="684" spans="15:15" ht="14.25" customHeight="1">
      <c r="O684" s="13"/>
    </row>
    <row r="685" spans="15:15" ht="14.25" customHeight="1">
      <c r="O685" s="13"/>
    </row>
    <row r="686" spans="15:15" ht="14.25" customHeight="1">
      <c r="O686" s="13"/>
    </row>
    <row r="687" spans="15:15" ht="14.25" customHeight="1">
      <c r="O687" s="13"/>
    </row>
    <row r="688" spans="15:15" ht="14.25" customHeight="1">
      <c r="O688" s="13"/>
    </row>
    <row r="689" spans="15:15" ht="14.25" customHeight="1">
      <c r="O689" s="13"/>
    </row>
    <row r="690" spans="15:15" ht="14.25" customHeight="1">
      <c r="O690" s="13"/>
    </row>
    <row r="691" spans="15:15" ht="14.25" customHeight="1">
      <c r="O691" s="13"/>
    </row>
    <row r="692" spans="15:15" ht="14.25" customHeight="1">
      <c r="O692" s="13"/>
    </row>
    <row r="693" spans="15:15" ht="14.25" customHeight="1">
      <c r="O693" s="13"/>
    </row>
    <row r="694" spans="15:15" ht="14.25" customHeight="1">
      <c r="O694" s="13"/>
    </row>
    <row r="695" spans="15:15" ht="14.25" customHeight="1">
      <c r="O695" s="13"/>
    </row>
    <row r="696" spans="15:15" ht="14.25" customHeight="1">
      <c r="O696" s="13"/>
    </row>
    <row r="697" spans="15:15" ht="14.25" customHeight="1">
      <c r="O697" s="13"/>
    </row>
    <row r="698" spans="15:15" ht="14.25" customHeight="1">
      <c r="O698" s="13"/>
    </row>
    <row r="699" spans="15:15" ht="14.25" customHeight="1">
      <c r="O699" s="13"/>
    </row>
    <row r="700" spans="15:15" ht="14.25" customHeight="1">
      <c r="O700" s="13"/>
    </row>
    <row r="701" spans="15:15" ht="14.25" customHeight="1">
      <c r="O701" s="13"/>
    </row>
    <row r="702" spans="15:15" ht="14.25" customHeight="1">
      <c r="O702" s="13"/>
    </row>
    <row r="703" spans="15:15" ht="14.25" customHeight="1">
      <c r="O703" s="13"/>
    </row>
    <row r="704" spans="15:15" ht="14.25" customHeight="1">
      <c r="O704" s="13"/>
    </row>
    <row r="705" spans="15:15" ht="14.25" customHeight="1">
      <c r="O705" s="13"/>
    </row>
    <row r="706" spans="15:15" ht="14.25" customHeight="1">
      <c r="O706" s="13"/>
    </row>
    <row r="707" spans="15:15" ht="14.25" customHeight="1">
      <c r="O707" s="13"/>
    </row>
    <row r="708" spans="15:15" ht="14.25" customHeight="1">
      <c r="O708" s="13"/>
    </row>
    <row r="709" spans="15:15" ht="14.25" customHeight="1">
      <c r="O709" s="13"/>
    </row>
    <row r="710" spans="15:15" ht="14.25" customHeight="1">
      <c r="O710" s="13"/>
    </row>
    <row r="711" spans="15:15" ht="14.25" customHeight="1">
      <c r="O711" s="13"/>
    </row>
    <row r="712" spans="15:15" ht="14.25" customHeight="1">
      <c r="O712" s="13"/>
    </row>
    <row r="713" spans="15:15" ht="14.25" customHeight="1">
      <c r="O713" s="13"/>
    </row>
    <row r="714" spans="15:15" ht="14.25" customHeight="1">
      <c r="O714" s="13"/>
    </row>
    <row r="715" spans="15:15" ht="14.25" customHeight="1">
      <c r="O715" s="13"/>
    </row>
    <row r="716" spans="15:15" ht="14.25" customHeight="1">
      <c r="O716" s="13"/>
    </row>
    <row r="717" spans="15:15" ht="14.25" customHeight="1">
      <c r="O717" s="13"/>
    </row>
    <row r="718" spans="15:15" ht="14.25" customHeight="1">
      <c r="O718" s="13"/>
    </row>
    <row r="719" spans="15:15" ht="14.25" customHeight="1">
      <c r="O719" s="13"/>
    </row>
    <row r="720" spans="15:15" ht="14.25" customHeight="1">
      <c r="O720" s="13"/>
    </row>
    <row r="721" spans="15:15" ht="14.25" customHeight="1">
      <c r="O721" s="13"/>
    </row>
    <row r="722" spans="15:15" ht="14.25" customHeight="1">
      <c r="O722" s="13"/>
    </row>
    <row r="723" spans="15:15" ht="14.25" customHeight="1">
      <c r="O723" s="13"/>
    </row>
    <row r="724" spans="15:15" ht="14.25" customHeight="1">
      <c r="O724" s="13"/>
    </row>
    <row r="725" spans="15:15" ht="14.25" customHeight="1">
      <c r="O725" s="13"/>
    </row>
    <row r="726" spans="15:15" ht="14.25" customHeight="1">
      <c r="O726" s="13"/>
    </row>
    <row r="727" spans="15:15" ht="14.25" customHeight="1">
      <c r="O727" s="13"/>
    </row>
    <row r="728" spans="15:15" ht="14.25" customHeight="1">
      <c r="O728" s="13"/>
    </row>
    <row r="729" spans="15:15" ht="14.25" customHeight="1">
      <c r="O729" s="13"/>
    </row>
    <row r="730" spans="15:15" ht="14.25" customHeight="1">
      <c r="O730" s="13"/>
    </row>
    <row r="731" spans="15:15" ht="14.25" customHeight="1">
      <c r="O731" s="13"/>
    </row>
    <row r="732" spans="15:15" ht="14.25" customHeight="1">
      <c r="O732" s="13"/>
    </row>
    <row r="733" spans="15:15" ht="14.25" customHeight="1">
      <c r="O733" s="13"/>
    </row>
    <row r="734" spans="15:15" ht="14.25" customHeight="1">
      <c r="O734" s="13"/>
    </row>
    <row r="735" spans="15:15" ht="14.25" customHeight="1">
      <c r="O735" s="13"/>
    </row>
    <row r="736" spans="15:15" ht="14.25" customHeight="1">
      <c r="O736" s="13"/>
    </row>
    <row r="737" spans="15:15" ht="14.25" customHeight="1">
      <c r="O737" s="13"/>
    </row>
    <row r="738" spans="15:15" ht="14.25" customHeight="1">
      <c r="O738" s="13"/>
    </row>
    <row r="739" spans="15:15" ht="14.25" customHeight="1">
      <c r="O739" s="13"/>
    </row>
    <row r="740" spans="15:15" ht="14.25" customHeight="1">
      <c r="O740" s="13"/>
    </row>
    <row r="741" spans="15:15" ht="14.25" customHeight="1">
      <c r="O741" s="13"/>
    </row>
    <row r="742" spans="15:15" ht="14.25" customHeight="1">
      <c r="O742" s="13"/>
    </row>
    <row r="743" spans="15:15" ht="14.25" customHeight="1">
      <c r="O743" s="13"/>
    </row>
    <row r="744" spans="15:15" ht="14.25" customHeight="1">
      <c r="O744" s="13"/>
    </row>
    <row r="745" spans="15:15" ht="14.25" customHeight="1">
      <c r="O745" s="13"/>
    </row>
    <row r="746" spans="15:15" ht="14.25" customHeight="1">
      <c r="O746" s="13"/>
    </row>
    <row r="747" spans="15:15" ht="14.25" customHeight="1">
      <c r="O747" s="13"/>
    </row>
    <row r="748" spans="15:15" ht="14.25" customHeight="1">
      <c r="O748" s="13"/>
    </row>
    <row r="749" spans="15:15" ht="14.25" customHeight="1">
      <c r="O749" s="13"/>
    </row>
    <row r="750" spans="15:15" ht="14.25" customHeight="1">
      <c r="O750" s="13"/>
    </row>
    <row r="751" spans="15:15" ht="14.25" customHeight="1">
      <c r="O751" s="13"/>
    </row>
    <row r="752" spans="15:15" ht="14.25" customHeight="1">
      <c r="O752" s="13"/>
    </row>
    <row r="753" spans="15:15" ht="14.25" customHeight="1">
      <c r="O753" s="13"/>
    </row>
    <row r="754" spans="15:15" ht="14.25" customHeight="1">
      <c r="O754" s="13"/>
    </row>
    <row r="755" spans="15:15" ht="14.25" customHeight="1">
      <c r="O755" s="13"/>
    </row>
    <row r="756" spans="15:15" ht="14.25" customHeight="1">
      <c r="O756" s="13"/>
    </row>
    <row r="757" spans="15:15" ht="14.25" customHeight="1">
      <c r="O757" s="13"/>
    </row>
    <row r="758" spans="15:15" ht="14.25" customHeight="1">
      <c r="O758" s="13"/>
    </row>
    <row r="759" spans="15:15" ht="14.25" customHeight="1">
      <c r="O759" s="13"/>
    </row>
    <row r="760" spans="15:15" ht="14.25" customHeight="1">
      <c r="O760" s="13"/>
    </row>
    <row r="761" spans="15:15" ht="14.25" customHeight="1">
      <c r="O761" s="13"/>
    </row>
    <row r="762" spans="15:15" ht="14.25" customHeight="1">
      <c r="O762" s="13"/>
    </row>
    <row r="763" spans="15:15" ht="14.25" customHeight="1">
      <c r="O763" s="13"/>
    </row>
    <row r="764" spans="15:15" ht="14.25" customHeight="1">
      <c r="O764" s="13"/>
    </row>
    <row r="765" spans="15:15" ht="14.25" customHeight="1">
      <c r="O765" s="13"/>
    </row>
    <row r="766" spans="15:15" ht="14.25" customHeight="1">
      <c r="O766" s="13"/>
    </row>
    <row r="767" spans="15:15" ht="14.25" customHeight="1">
      <c r="O767" s="13"/>
    </row>
    <row r="768" spans="15:15" ht="14.25" customHeight="1">
      <c r="O768" s="13"/>
    </row>
    <row r="769" spans="15:15" ht="14.25" customHeight="1">
      <c r="O769" s="13"/>
    </row>
    <row r="770" spans="15:15" ht="14.25" customHeight="1">
      <c r="O770" s="13"/>
    </row>
    <row r="771" spans="15:15" ht="14.25" customHeight="1">
      <c r="O771" s="13"/>
    </row>
    <row r="772" spans="15:15" ht="14.25" customHeight="1">
      <c r="O772" s="13"/>
    </row>
    <row r="773" spans="15:15" ht="14.25" customHeight="1">
      <c r="O773" s="13"/>
    </row>
    <row r="774" spans="15:15" ht="14.25" customHeight="1">
      <c r="O774" s="13"/>
    </row>
    <row r="775" spans="15:15" ht="14.25" customHeight="1">
      <c r="O775" s="13"/>
    </row>
    <row r="776" spans="15:15" ht="14.25" customHeight="1">
      <c r="O776" s="13"/>
    </row>
    <row r="777" spans="15:15" ht="14.25" customHeight="1">
      <c r="O777" s="13"/>
    </row>
    <row r="778" spans="15:15" ht="14.25" customHeight="1">
      <c r="O778" s="13"/>
    </row>
    <row r="779" spans="15:15" ht="14.25" customHeight="1">
      <c r="O779" s="13"/>
    </row>
    <row r="780" spans="15:15" ht="14.25" customHeight="1">
      <c r="O780" s="13"/>
    </row>
    <row r="781" spans="15:15" ht="14.25" customHeight="1">
      <c r="O781" s="13"/>
    </row>
    <row r="782" spans="15:15" ht="14.25" customHeight="1">
      <c r="O782" s="13"/>
    </row>
    <row r="783" spans="15:15" ht="14.25" customHeight="1">
      <c r="O783" s="13"/>
    </row>
    <row r="784" spans="15:15" ht="14.25" customHeight="1">
      <c r="O784" s="13"/>
    </row>
    <row r="785" spans="15:15" ht="14.25" customHeight="1">
      <c r="O785" s="13"/>
    </row>
    <row r="786" spans="15:15" ht="14.25" customHeight="1">
      <c r="O786" s="13"/>
    </row>
    <row r="787" spans="15:15" ht="14.25" customHeight="1">
      <c r="O787" s="13"/>
    </row>
    <row r="788" spans="15:15" ht="14.25" customHeight="1">
      <c r="O788" s="13"/>
    </row>
    <row r="789" spans="15:15" ht="14.25" customHeight="1">
      <c r="O789" s="13"/>
    </row>
    <row r="790" spans="15:15" ht="14.25" customHeight="1">
      <c r="O790" s="13"/>
    </row>
    <row r="791" spans="15:15" ht="14.25" customHeight="1">
      <c r="O791" s="13"/>
    </row>
    <row r="792" spans="15:15" ht="14.25" customHeight="1">
      <c r="O792" s="13"/>
    </row>
    <row r="793" spans="15:15" ht="14.25" customHeight="1">
      <c r="O793" s="13"/>
    </row>
    <row r="794" spans="15:15" ht="14.25" customHeight="1">
      <c r="O794" s="13"/>
    </row>
    <row r="795" spans="15:15" ht="14.25" customHeight="1">
      <c r="O795" s="13"/>
    </row>
    <row r="796" spans="15:15" ht="14.25" customHeight="1">
      <c r="O796" s="13"/>
    </row>
    <row r="797" spans="15:15" ht="14.25" customHeight="1">
      <c r="O797" s="13"/>
    </row>
    <row r="798" spans="15:15" ht="14.25" customHeight="1">
      <c r="O798" s="13"/>
    </row>
    <row r="799" spans="15:15" ht="14.25" customHeight="1">
      <c r="O799" s="13"/>
    </row>
    <row r="800" spans="15:15" ht="14.25" customHeight="1">
      <c r="O800" s="13"/>
    </row>
    <row r="801" spans="15:15" ht="14.25" customHeight="1">
      <c r="O801" s="13"/>
    </row>
    <row r="802" spans="15:15" ht="14.25" customHeight="1">
      <c r="O802" s="13"/>
    </row>
    <row r="803" spans="15:15" ht="14.25" customHeight="1">
      <c r="O803" s="13"/>
    </row>
    <row r="804" spans="15:15" ht="14.25" customHeight="1">
      <c r="O804" s="13"/>
    </row>
    <row r="805" spans="15:15" ht="14.25" customHeight="1">
      <c r="O805" s="13"/>
    </row>
    <row r="806" spans="15:15" ht="14.25" customHeight="1">
      <c r="O806" s="13"/>
    </row>
    <row r="807" spans="15:15" ht="14.25" customHeight="1">
      <c r="O807" s="13"/>
    </row>
    <row r="808" spans="15:15" ht="14.25" customHeight="1">
      <c r="O808" s="13"/>
    </row>
    <row r="809" spans="15:15" ht="14.25" customHeight="1">
      <c r="O809" s="13"/>
    </row>
    <row r="810" spans="15:15" ht="14.25" customHeight="1">
      <c r="O810" s="13"/>
    </row>
    <row r="811" spans="15:15" ht="14.25" customHeight="1">
      <c r="O811" s="13"/>
    </row>
    <row r="812" spans="15:15" ht="14.25" customHeight="1">
      <c r="O812" s="13"/>
    </row>
    <row r="813" spans="15:15" ht="14.25" customHeight="1">
      <c r="O813" s="13"/>
    </row>
    <row r="814" spans="15:15" ht="14.25" customHeight="1">
      <c r="O814" s="13"/>
    </row>
    <row r="815" spans="15:15" ht="14.25" customHeight="1">
      <c r="O815" s="13"/>
    </row>
    <row r="816" spans="15:15" ht="14.25" customHeight="1">
      <c r="O816" s="13"/>
    </row>
    <row r="817" spans="15:15" ht="14.25" customHeight="1">
      <c r="O817" s="13"/>
    </row>
    <row r="818" spans="15:15" ht="14.25" customHeight="1">
      <c r="O818" s="13"/>
    </row>
    <row r="819" spans="15:15" ht="14.25" customHeight="1">
      <c r="O819" s="13"/>
    </row>
    <row r="820" spans="15:15" ht="14.25" customHeight="1">
      <c r="O820" s="13"/>
    </row>
    <row r="821" spans="15:15" ht="14.25" customHeight="1">
      <c r="O821" s="13"/>
    </row>
    <row r="822" spans="15:15" ht="14.25" customHeight="1">
      <c r="O822" s="13"/>
    </row>
    <row r="823" spans="15:15" ht="14.25" customHeight="1">
      <c r="O823" s="13"/>
    </row>
    <row r="824" spans="15:15" ht="14.25" customHeight="1">
      <c r="O824" s="13"/>
    </row>
    <row r="825" spans="15:15" ht="14.25" customHeight="1">
      <c r="O825" s="13"/>
    </row>
    <row r="826" spans="15:15" ht="14.25" customHeight="1">
      <c r="O826" s="13"/>
    </row>
    <row r="827" spans="15:15" ht="14.25" customHeight="1">
      <c r="O827" s="13"/>
    </row>
    <row r="828" spans="15:15" ht="14.25" customHeight="1">
      <c r="O828" s="13"/>
    </row>
    <row r="829" spans="15:15" ht="14.25" customHeight="1">
      <c r="O829" s="13"/>
    </row>
    <row r="830" spans="15:15" ht="14.25" customHeight="1">
      <c r="O830" s="13"/>
    </row>
    <row r="831" spans="15:15" ht="14.25" customHeight="1">
      <c r="O831" s="13"/>
    </row>
    <row r="832" spans="15:15" ht="14.25" customHeight="1">
      <c r="O832" s="13"/>
    </row>
    <row r="833" spans="15:15" ht="14.25" customHeight="1">
      <c r="O833" s="13"/>
    </row>
    <row r="834" spans="15:15" ht="14.25" customHeight="1">
      <c r="O834" s="13"/>
    </row>
    <row r="835" spans="15:15" ht="14.25" customHeight="1">
      <c r="O835" s="13"/>
    </row>
    <row r="836" spans="15:15" ht="14.25" customHeight="1">
      <c r="O836" s="13"/>
    </row>
    <row r="837" spans="15:15" ht="14.25" customHeight="1">
      <c r="O837" s="13"/>
    </row>
    <row r="838" spans="15:15" ht="14.25" customHeight="1">
      <c r="O838" s="13"/>
    </row>
    <row r="839" spans="15:15" ht="14.25" customHeight="1">
      <c r="O839" s="13"/>
    </row>
    <row r="840" spans="15:15" ht="14.25" customHeight="1">
      <c r="O840" s="13"/>
    </row>
    <row r="841" spans="15:15" ht="14.25" customHeight="1">
      <c r="O841" s="13"/>
    </row>
    <row r="842" spans="15:15" ht="14.25" customHeight="1">
      <c r="O842" s="13"/>
    </row>
    <row r="843" spans="15:15" ht="14.25" customHeight="1">
      <c r="O843" s="13"/>
    </row>
    <row r="844" spans="15:15" ht="14.25" customHeight="1">
      <c r="O844" s="13"/>
    </row>
    <row r="845" spans="15:15" ht="14.25" customHeight="1">
      <c r="O845" s="13"/>
    </row>
    <row r="846" spans="15:15" ht="14.25" customHeight="1">
      <c r="O846" s="13"/>
    </row>
    <row r="847" spans="15:15" ht="14.25" customHeight="1">
      <c r="O847" s="13"/>
    </row>
    <row r="848" spans="15:15" ht="14.25" customHeight="1">
      <c r="O848" s="13"/>
    </row>
    <row r="849" spans="15:15" ht="14.25" customHeight="1">
      <c r="O849" s="13"/>
    </row>
    <row r="850" spans="15:15" ht="14.25" customHeight="1">
      <c r="O850" s="13"/>
    </row>
    <row r="851" spans="15:15" ht="14.25" customHeight="1">
      <c r="O851" s="13"/>
    </row>
    <row r="852" spans="15:15" ht="14.25" customHeight="1">
      <c r="O852" s="13"/>
    </row>
    <row r="853" spans="15:15" ht="14.25" customHeight="1">
      <c r="O853" s="13"/>
    </row>
    <row r="854" spans="15:15" ht="14.25" customHeight="1">
      <c r="O854" s="13"/>
    </row>
    <row r="855" spans="15:15" ht="14.25" customHeight="1">
      <c r="O855" s="13"/>
    </row>
    <row r="856" spans="15:15" ht="14.25" customHeight="1">
      <c r="O856" s="13"/>
    </row>
    <row r="857" spans="15:15" ht="14.25" customHeight="1">
      <c r="O857" s="13"/>
    </row>
    <row r="858" spans="15:15" ht="14.25" customHeight="1">
      <c r="O858" s="13"/>
    </row>
    <row r="859" spans="15:15" ht="14.25" customHeight="1">
      <c r="O859" s="13"/>
    </row>
    <row r="860" spans="15:15" ht="14.25" customHeight="1">
      <c r="O860" s="13"/>
    </row>
    <row r="861" spans="15:15" ht="14.25" customHeight="1">
      <c r="O861" s="13"/>
    </row>
    <row r="862" spans="15:15" ht="14.25" customHeight="1">
      <c r="O862" s="13"/>
    </row>
    <row r="863" spans="15:15" ht="14.25" customHeight="1">
      <c r="O863" s="13"/>
    </row>
    <row r="864" spans="15:15" ht="14.25" customHeight="1">
      <c r="O864" s="13"/>
    </row>
    <row r="865" spans="15:15" ht="14.25" customHeight="1">
      <c r="O865" s="13"/>
    </row>
    <row r="866" spans="15:15" ht="14.25" customHeight="1">
      <c r="O866" s="13"/>
    </row>
    <row r="867" spans="15:15" ht="14.25" customHeight="1">
      <c r="O867" s="13"/>
    </row>
    <row r="868" spans="15:15" ht="14.25" customHeight="1">
      <c r="O868" s="13"/>
    </row>
    <row r="869" spans="15:15" ht="14.25" customHeight="1">
      <c r="O869" s="13"/>
    </row>
    <row r="870" spans="15:15" ht="14.25" customHeight="1">
      <c r="O870" s="13"/>
    </row>
    <row r="871" spans="15:15" ht="14.25" customHeight="1">
      <c r="O871" s="13"/>
    </row>
    <row r="872" spans="15:15" ht="14.25" customHeight="1">
      <c r="O872" s="13"/>
    </row>
    <row r="873" spans="15:15" ht="14.25" customHeight="1">
      <c r="O873" s="13"/>
    </row>
    <row r="874" spans="15:15" ht="14.25" customHeight="1">
      <c r="O874" s="13"/>
    </row>
    <row r="875" spans="15:15" ht="14.25" customHeight="1">
      <c r="O875" s="13"/>
    </row>
    <row r="876" spans="15:15" ht="14.25" customHeight="1">
      <c r="O876" s="13"/>
    </row>
    <row r="877" spans="15:15" ht="14.25" customHeight="1">
      <c r="O877" s="13"/>
    </row>
    <row r="878" spans="15:15" ht="14.25" customHeight="1">
      <c r="O878" s="13"/>
    </row>
    <row r="879" spans="15:15" ht="14.25" customHeight="1">
      <c r="O879" s="13"/>
    </row>
    <row r="880" spans="15:15" ht="14.25" customHeight="1">
      <c r="O880" s="13"/>
    </row>
    <row r="881" spans="15:15" ht="14.25" customHeight="1">
      <c r="O881" s="13"/>
    </row>
    <row r="882" spans="15:15" ht="14.25" customHeight="1">
      <c r="O882" s="13"/>
    </row>
    <row r="883" spans="15:15" ht="14.25" customHeight="1">
      <c r="O883" s="13"/>
    </row>
    <row r="884" spans="15:15" ht="14.25" customHeight="1">
      <c r="O884" s="13"/>
    </row>
    <row r="885" spans="15:15" ht="14.25" customHeight="1">
      <c r="O885" s="13"/>
    </row>
    <row r="886" spans="15:15" ht="14.25" customHeight="1">
      <c r="O886" s="13"/>
    </row>
    <row r="887" spans="15:15" ht="14.25" customHeight="1">
      <c r="O887" s="13"/>
    </row>
    <row r="888" spans="15:15" ht="14.25" customHeight="1">
      <c r="O888" s="13"/>
    </row>
    <row r="889" spans="15:15" ht="14.25" customHeight="1">
      <c r="O889" s="13"/>
    </row>
    <row r="890" spans="15:15" ht="14.25" customHeight="1">
      <c r="O890" s="13"/>
    </row>
    <row r="891" spans="15:15" ht="14.25" customHeight="1">
      <c r="O891" s="13"/>
    </row>
    <row r="892" spans="15:15" ht="14.25" customHeight="1">
      <c r="O892" s="13"/>
    </row>
    <row r="893" spans="15:15" ht="14.25" customHeight="1">
      <c r="O893" s="13"/>
    </row>
    <row r="894" spans="15:15" ht="14.25" customHeight="1">
      <c r="O894" s="13"/>
    </row>
    <row r="895" spans="15:15" ht="14.25" customHeight="1">
      <c r="O895" s="13"/>
    </row>
    <row r="896" spans="15:15" ht="14.25" customHeight="1">
      <c r="O896" s="13"/>
    </row>
    <row r="897" spans="15:15" ht="14.25" customHeight="1">
      <c r="O897" s="13"/>
    </row>
    <row r="898" spans="15:15" ht="14.25" customHeight="1">
      <c r="O898" s="13"/>
    </row>
    <row r="899" spans="15:15" ht="14.25" customHeight="1">
      <c r="O899" s="13"/>
    </row>
    <row r="900" spans="15:15" ht="14.25" customHeight="1">
      <c r="O900" s="13"/>
    </row>
    <row r="901" spans="15:15" ht="14.25" customHeight="1">
      <c r="O901" s="13"/>
    </row>
    <row r="902" spans="15:15" ht="14.25" customHeight="1">
      <c r="O902" s="13"/>
    </row>
    <row r="903" spans="15:15" ht="14.25" customHeight="1">
      <c r="O903" s="13"/>
    </row>
    <row r="904" spans="15:15" ht="14.25" customHeight="1">
      <c r="O904" s="13"/>
    </row>
    <row r="905" spans="15:15" ht="14.25" customHeight="1">
      <c r="O905" s="13"/>
    </row>
    <row r="906" spans="15:15" ht="14.25" customHeight="1">
      <c r="O906" s="13"/>
    </row>
    <row r="907" spans="15:15" ht="14.25" customHeight="1">
      <c r="O907" s="13"/>
    </row>
    <row r="908" spans="15:15" ht="14.25" customHeight="1">
      <c r="O908" s="13"/>
    </row>
    <row r="909" spans="15:15" ht="14.25" customHeight="1">
      <c r="O909" s="13"/>
    </row>
    <row r="910" spans="15:15" ht="14.25" customHeight="1">
      <c r="O910" s="13"/>
    </row>
    <row r="911" spans="15:15" ht="14.25" customHeight="1">
      <c r="O911" s="13"/>
    </row>
    <row r="912" spans="15:15" ht="14.25" customHeight="1">
      <c r="O912" s="13"/>
    </row>
    <row r="913" spans="15:15" ht="14.25" customHeight="1">
      <c r="O913" s="13"/>
    </row>
    <row r="914" spans="15:15" ht="14.25" customHeight="1">
      <c r="O914" s="13"/>
    </row>
    <row r="915" spans="15:15" ht="14.25" customHeight="1">
      <c r="O915" s="13"/>
    </row>
    <row r="916" spans="15:15" ht="14.25" customHeight="1">
      <c r="O916" s="13"/>
    </row>
    <row r="917" spans="15:15" ht="14.25" customHeight="1">
      <c r="O917" s="13"/>
    </row>
    <row r="918" spans="15:15" ht="14.25" customHeight="1">
      <c r="O918" s="13"/>
    </row>
    <row r="919" spans="15:15" ht="14.25" customHeight="1">
      <c r="O919" s="13"/>
    </row>
    <row r="920" spans="15:15" ht="14.25" customHeight="1">
      <c r="O920" s="13"/>
    </row>
    <row r="921" spans="15:15" ht="14.25" customHeight="1">
      <c r="O921" s="13"/>
    </row>
    <row r="922" spans="15:15" ht="14.25" customHeight="1">
      <c r="O922" s="13"/>
    </row>
    <row r="923" spans="15:15" ht="14.25" customHeight="1">
      <c r="O923" s="13"/>
    </row>
    <row r="924" spans="15:15" ht="14.25" customHeight="1">
      <c r="O924" s="13"/>
    </row>
    <row r="925" spans="15:15" ht="14.25" customHeight="1">
      <c r="O925" s="13"/>
    </row>
    <row r="926" spans="15:15" ht="14.25" customHeight="1">
      <c r="O926" s="13"/>
    </row>
    <row r="927" spans="15:15" ht="14.25" customHeight="1">
      <c r="O927" s="13"/>
    </row>
    <row r="928" spans="15:15" ht="14.25" customHeight="1">
      <c r="O928" s="13"/>
    </row>
    <row r="929" spans="15:15" ht="14.25" customHeight="1">
      <c r="O929" s="13"/>
    </row>
    <row r="930" spans="15:15" ht="14.25" customHeight="1">
      <c r="O930" s="13"/>
    </row>
    <row r="931" spans="15:15" ht="14.25" customHeight="1">
      <c r="O931" s="13"/>
    </row>
    <row r="932" spans="15:15" ht="14.25" customHeight="1">
      <c r="O932" s="13"/>
    </row>
    <row r="933" spans="15:15" ht="14.25" customHeight="1">
      <c r="O933" s="13"/>
    </row>
    <row r="934" spans="15:15" ht="14.25" customHeight="1">
      <c r="O934" s="13"/>
    </row>
    <row r="935" spans="15:15" ht="14.25" customHeight="1">
      <c r="O935" s="13"/>
    </row>
    <row r="936" spans="15:15" ht="14.25" customHeight="1">
      <c r="O936" s="13"/>
    </row>
    <row r="937" spans="15:15" ht="14.25" customHeight="1">
      <c r="O937" s="13"/>
    </row>
    <row r="938" spans="15:15" ht="14.25" customHeight="1">
      <c r="O938" s="13"/>
    </row>
    <row r="939" spans="15:15" ht="14.25" customHeight="1">
      <c r="O939" s="13"/>
    </row>
    <row r="940" spans="15:15" ht="14.25" customHeight="1">
      <c r="O940" s="13"/>
    </row>
    <row r="941" spans="15:15" ht="14.25" customHeight="1">
      <c r="O941" s="13"/>
    </row>
    <row r="942" spans="15:15" ht="14.25" customHeight="1">
      <c r="O942" s="13"/>
    </row>
    <row r="943" spans="15:15" ht="14.25" customHeight="1">
      <c r="O943" s="13"/>
    </row>
    <row r="944" spans="15:15" ht="14.25" customHeight="1">
      <c r="O944" s="13"/>
    </row>
    <row r="945" spans="15:15" ht="14.25" customHeight="1">
      <c r="O945" s="13"/>
    </row>
    <row r="946" spans="15:15" ht="14.25" customHeight="1">
      <c r="O946" s="13"/>
    </row>
    <row r="947" spans="15:15" ht="14.25" customHeight="1">
      <c r="O947" s="13"/>
    </row>
    <row r="948" spans="15:15" ht="14.25" customHeight="1">
      <c r="O948" s="13"/>
    </row>
    <row r="949" spans="15:15" ht="14.25" customHeight="1">
      <c r="O949" s="13"/>
    </row>
    <row r="950" spans="15:15" ht="14.25" customHeight="1">
      <c r="O950" s="13"/>
    </row>
    <row r="951" spans="15:15" ht="14.25" customHeight="1">
      <c r="O951" s="13"/>
    </row>
    <row r="952" spans="15:15" ht="14.25" customHeight="1">
      <c r="O952" s="13"/>
    </row>
    <row r="953" spans="15:15" ht="14.25" customHeight="1">
      <c r="O953" s="13"/>
    </row>
    <row r="954" spans="15:15" ht="14.25" customHeight="1">
      <c r="O954" s="13"/>
    </row>
    <row r="955" spans="15:15" ht="14.25" customHeight="1">
      <c r="O955" s="13"/>
    </row>
    <row r="956" spans="15:15" ht="14.25" customHeight="1">
      <c r="O956" s="13"/>
    </row>
    <row r="957" spans="15:15" ht="14.25" customHeight="1">
      <c r="O957" s="13"/>
    </row>
    <row r="958" spans="15:15" ht="14.25" customHeight="1">
      <c r="O958" s="13"/>
    </row>
    <row r="959" spans="15:15" ht="14.25" customHeight="1">
      <c r="O959" s="13"/>
    </row>
    <row r="960" spans="15:15" ht="14.25" customHeight="1">
      <c r="O960" s="13"/>
    </row>
    <row r="961" spans="15:15" ht="14.25" customHeight="1">
      <c r="O961" s="13"/>
    </row>
    <row r="962" spans="15:15" ht="14.25" customHeight="1">
      <c r="O962" s="13"/>
    </row>
    <row r="963" spans="15:15" ht="14.25" customHeight="1">
      <c r="O963" s="13"/>
    </row>
    <row r="964" spans="15:15" ht="14.25" customHeight="1">
      <c r="O964" s="13"/>
    </row>
    <row r="965" spans="15:15" ht="14.25" customHeight="1">
      <c r="O965" s="13"/>
    </row>
    <row r="966" spans="15:15" ht="14.25" customHeight="1">
      <c r="O966" s="13"/>
    </row>
    <row r="967" spans="15:15" ht="14.25" customHeight="1">
      <c r="O967" s="13"/>
    </row>
    <row r="968" spans="15:15" ht="14.25" customHeight="1">
      <c r="O968" s="13"/>
    </row>
    <row r="969" spans="15:15" ht="14.25" customHeight="1">
      <c r="O969" s="13"/>
    </row>
    <row r="970" spans="15:15" ht="14.25" customHeight="1">
      <c r="O970" s="13"/>
    </row>
    <row r="971" spans="15:15" ht="14.25" customHeight="1">
      <c r="O971" s="13"/>
    </row>
    <row r="972" spans="15:15" ht="14.25" customHeight="1">
      <c r="O972" s="13"/>
    </row>
    <row r="973" spans="15:15" ht="14.25" customHeight="1">
      <c r="O973" s="13"/>
    </row>
    <row r="974" spans="15:15" ht="14.25" customHeight="1">
      <c r="O974" s="13"/>
    </row>
    <row r="975" spans="15:15" ht="14.25" customHeight="1">
      <c r="O975" s="13"/>
    </row>
    <row r="976" spans="15:15" ht="14.25" customHeight="1">
      <c r="O976" s="13"/>
    </row>
    <row r="977" spans="15:15" ht="14.25" customHeight="1">
      <c r="O977" s="13"/>
    </row>
    <row r="978" spans="15:15" ht="14.25" customHeight="1">
      <c r="O978" s="13"/>
    </row>
    <row r="979" spans="15:15" ht="14.25" customHeight="1">
      <c r="O979" s="13"/>
    </row>
    <row r="980" spans="15:15" ht="14.25" customHeight="1">
      <c r="O980" s="13"/>
    </row>
    <row r="981" spans="15:15" ht="14.25" customHeight="1">
      <c r="O981" s="13"/>
    </row>
    <row r="982" spans="15:15" ht="14.25" customHeight="1">
      <c r="O982" s="13"/>
    </row>
    <row r="983" spans="15:15" ht="14.25" customHeight="1">
      <c r="O983" s="13"/>
    </row>
    <row r="984" spans="15:15" ht="14.25" customHeight="1">
      <c r="O984" s="13"/>
    </row>
    <row r="985" spans="15:15" ht="14.25" customHeight="1">
      <c r="O985" s="13"/>
    </row>
    <row r="986" spans="15:15" ht="14.25" customHeight="1">
      <c r="O986" s="13"/>
    </row>
    <row r="987" spans="15:15" ht="14.25" customHeight="1">
      <c r="O987" s="13"/>
    </row>
    <row r="988" spans="15:15" ht="14.25" customHeight="1">
      <c r="O988" s="13"/>
    </row>
    <row r="989" spans="15:15" ht="14.25" customHeight="1">
      <c r="O989" s="13"/>
    </row>
    <row r="990" spans="15:15" ht="14.25" customHeight="1">
      <c r="O990" s="13"/>
    </row>
    <row r="991" spans="15:15" ht="14.25" customHeight="1">
      <c r="O991" s="13"/>
    </row>
    <row r="992" spans="15:15" ht="14.25" customHeight="1">
      <c r="O992" s="13"/>
    </row>
    <row r="993" spans="15:15" ht="14.25" customHeight="1">
      <c r="O993" s="13"/>
    </row>
    <row r="994" spans="15:15" ht="14.25" customHeight="1">
      <c r="O994" s="13"/>
    </row>
    <row r="995" spans="15:15" ht="14.25" customHeight="1">
      <c r="O995" s="13"/>
    </row>
    <row r="996" spans="15:15" ht="14.25" customHeight="1">
      <c r="O996" s="13"/>
    </row>
    <row r="997" spans="15:15" ht="14.25" customHeight="1">
      <c r="O997" s="13"/>
    </row>
    <row r="998" spans="15:15" ht="14.25" customHeight="1">
      <c r="O998" s="13"/>
    </row>
    <row r="999" spans="15:15" ht="14.25" customHeight="1">
      <c r="O999" s="13"/>
    </row>
    <row r="1000" spans="15:15" ht="14.25" customHeight="1">
      <c r="O1000" s="13"/>
    </row>
    <row r="1001" spans="15:15" ht="14.25" customHeight="1">
      <c r="O1001" s="13"/>
    </row>
  </sheetData>
  <sheetProtection algorithmName="SHA-512" hashValue="SNmSvPBP88u2DPLThrbidRKMzeqBsxOJ6n+p0MtzG3Jdbkw/p237WReFq3H/HKOAL73EPsPaEI82BuvCAHw3Jw==" saltValue="jDGA0zdcn7dE2J49jHTwsg==" spinCount="100000" sheet="1" objects="1" scenarios="1" selectLockedCells="1"/>
  <mergeCells count="44">
    <mergeCell ref="U44:V44"/>
    <mergeCell ref="W2:Y2"/>
    <mergeCell ref="U3:V3"/>
    <mergeCell ref="W3:Y3"/>
    <mergeCell ref="P23:Q23"/>
    <mergeCell ref="B5:W5"/>
    <mergeCell ref="E6:K6"/>
    <mergeCell ref="Q6:S6"/>
    <mergeCell ref="U6:W6"/>
    <mergeCell ref="E7:G7"/>
    <mergeCell ref="M7:O7"/>
    <mergeCell ref="I19:K19"/>
    <mergeCell ref="C4:M4"/>
    <mergeCell ref="Q40:T40"/>
    <mergeCell ref="B44:C44"/>
    <mergeCell ref="F44:G44"/>
    <mergeCell ref="B13:C13"/>
    <mergeCell ref="B17:C17"/>
    <mergeCell ref="C2:M2"/>
    <mergeCell ref="B1:B2"/>
    <mergeCell ref="B18:C18"/>
    <mergeCell ref="B51:U51"/>
    <mergeCell ref="M45:O46"/>
    <mergeCell ref="C3:M3"/>
    <mergeCell ref="M24:S24"/>
    <mergeCell ref="O49:U49"/>
    <mergeCell ref="B50:U50"/>
    <mergeCell ref="B30:K30"/>
    <mergeCell ref="B48:U48"/>
    <mergeCell ref="U40:V40"/>
    <mergeCell ref="U41:V41"/>
    <mergeCell ref="Q42:S42"/>
    <mergeCell ref="U42:V42"/>
    <mergeCell ref="Q43:T44"/>
    <mergeCell ref="Q38:V38"/>
    <mergeCell ref="Q39:T39"/>
    <mergeCell ref="U39:V39"/>
    <mergeCell ref="X4:Y4"/>
    <mergeCell ref="Q41:T41"/>
    <mergeCell ref="Q4:T4"/>
    <mergeCell ref="Q3:T3"/>
    <mergeCell ref="Q2:V2"/>
    <mergeCell ref="U22:W23"/>
    <mergeCell ref="U4:V4"/>
  </mergeCells>
  <conditionalFormatting sqref="E18">
    <cfRule type="cellIs" dxfId="9" priority="1" stopIfTrue="1" operator="lessThan">
      <formula>$U$3</formula>
    </cfRule>
  </conditionalFormatting>
  <conditionalFormatting sqref="E44">
    <cfRule type="cellIs" dxfId="8" priority="2" stopIfTrue="1" operator="greaterThan">
      <formula>$U$21/2</formula>
    </cfRule>
  </conditionalFormatting>
  <conditionalFormatting sqref="F44:G44">
    <cfRule type="cellIs" dxfId="7" priority="3" operator="greaterThan">
      <formula>0.5</formula>
    </cfRule>
  </conditionalFormatting>
  <conditionalFormatting sqref="I18">
    <cfRule type="cellIs" dxfId="6" priority="4" stopIfTrue="1" operator="lessThan">
      <formula>$U$40</formula>
    </cfRule>
  </conditionalFormatting>
  <conditionalFormatting sqref="I41">
    <cfRule type="cellIs" dxfId="5" priority="5" stopIfTrue="1" operator="lessThan">
      <formula>$U$40</formula>
    </cfRule>
  </conditionalFormatting>
  <conditionalFormatting sqref="I42">
    <cfRule type="cellIs" dxfId="4" priority="6" stopIfTrue="1" operator="notEqual">
      <formula>Q20</formula>
    </cfRule>
  </conditionalFormatting>
  <conditionalFormatting sqref="K44">
    <cfRule type="cellIs" dxfId="3" priority="7" operator="greaterThan">
      <formula>35</formula>
    </cfRule>
  </conditionalFormatting>
  <conditionalFormatting sqref="Q19">
    <cfRule type="cellIs" dxfId="2" priority="8" operator="greaterThan">
      <formula>IF(U3&gt;75000,"0")</formula>
    </cfRule>
  </conditionalFormatting>
  <conditionalFormatting sqref="W4">
    <cfRule type="cellIs" dxfId="1" priority="10" operator="greaterThan">
      <formula>0.35</formula>
    </cfRule>
  </conditionalFormatting>
  <hyperlinks>
    <hyperlink ref="W2:Y2" r:id="rId1" display="  Click here if you haven’t completed the &quot;Calculate Request Amount&quot; form.  " xr:uid="{00000000-0004-0000-0000-000000000000}"/>
  </hyperlinks>
  <printOptions horizontalCentered="1"/>
  <pageMargins left="0.44401041666666702" right="0.38776041700000002" top="0.64" bottom="0.23" header="0" footer="0"/>
  <pageSetup orientation="landscape" r:id="rId2"/>
  <headerFooter>
    <oddFooter>&amp;L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C1005"/>
  <sheetViews>
    <sheetView showGridLines="0" zoomScale="90" zoomScaleNormal="90" workbookViewId="0">
      <selection activeCell="S7" sqref="S7"/>
    </sheetView>
  </sheetViews>
  <sheetFormatPr defaultColWidth="14.42578125" defaultRowHeight="15" customHeight="1"/>
  <cols>
    <col min="1" max="1" width="1.7109375" customWidth="1"/>
    <col min="2" max="2" width="10.28515625" customWidth="1"/>
    <col min="3" max="3" width="15.28515625" customWidth="1"/>
    <col min="4" max="4" width="8.85546875" customWidth="1"/>
    <col min="5" max="5" width="15.28515625" customWidth="1"/>
    <col min="6" max="6" width="7.7109375" customWidth="1"/>
    <col min="7" max="7" width="13" customWidth="1"/>
    <col min="8" max="8" width="8.85546875" customWidth="1"/>
    <col min="9" max="9" width="12.7109375" customWidth="1"/>
    <col min="10" max="10" width="8.85546875" customWidth="1"/>
    <col min="11" max="11" width="12.42578125" customWidth="1"/>
    <col min="12" max="12" width="12.28515625" customWidth="1"/>
    <col min="13" max="13" width="5.140625" customWidth="1"/>
    <col min="14" max="14" width="3.140625" customWidth="1"/>
    <col min="15" max="15" width="17" customWidth="1"/>
    <col min="16" max="29" width="8.85546875" customWidth="1"/>
  </cols>
  <sheetData>
    <row r="1" spans="1:15" ht="92.25" customHeight="1">
      <c r="C1" s="27"/>
      <c r="D1" s="334" t="s">
        <v>84</v>
      </c>
      <c r="E1" s="334"/>
      <c r="F1" s="334"/>
      <c r="G1" s="334"/>
      <c r="H1" s="334"/>
      <c r="I1" s="334"/>
      <c r="J1" s="334"/>
      <c r="K1" s="334"/>
      <c r="L1" s="334"/>
      <c r="M1" s="334"/>
      <c r="N1" s="334"/>
      <c r="O1" s="334"/>
    </row>
    <row r="2" spans="1:15" ht="37.5" customHeight="1">
      <c r="C2" s="27"/>
      <c r="D2" s="159"/>
      <c r="E2" s="159"/>
      <c r="F2" s="159"/>
      <c r="G2" s="159"/>
      <c r="H2" s="159"/>
      <c r="I2" s="159"/>
      <c r="J2" s="159"/>
      <c r="K2" s="159"/>
      <c r="L2" s="159"/>
      <c r="M2" s="159"/>
      <c r="N2" s="159"/>
      <c r="O2" s="159"/>
    </row>
    <row r="3" spans="1:15" ht="16.5" customHeight="1">
      <c r="B3" s="160"/>
      <c r="C3" s="160"/>
      <c r="D3" s="161"/>
      <c r="E3" s="160"/>
      <c r="F3" s="160"/>
      <c r="G3" s="160"/>
      <c r="H3" s="160"/>
      <c r="I3" s="160"/>
      <c r="J3" s="160"/>
      <c r="K3" s="160"/>
      <c r="L3" s="160"/>
      <c r="M3" s="160"/>
      <c r="N3" s="160"/>
      <c r="O3" s="160"/>
    </row>
    <row r="4" spans="1:15" ht="15.75" customHeight="1">
      <c r="B4" s="6" t="s">
        <v>4</v>
      </c>
      <c r="C4" s="8"/>
      <c r="D4" s="331">
        <f>'A-Budget Summary-START HERE'!C3</f>
        <v>0</v>
      </c>
      <c r="E4" s="360"/>
      <c r="F4" s="360"/>
      <c r="G4" s="360"/>
      <c r="H4" s="360"/>
      <c r="I4" s="360"/>
      <c r="J4" s="360"/>
      <c r="K4" s="157"/>
      <c r="L4" s="5" t="s">
        <v>5</v>
      </c>
      <c r="M4" s="158"/>
      <c r="N4" s="158"/>
      <c r="O4" s="162">
        <f>'A-Budget Summary-START HERE'!U3</f>
        <v>0</v>
      </c>
    </row>
    <row r="5" spans="1:15" ht="33.75" customHeight="1">
      <c r="B5" s="155" t="s">
        <v>6</v>
      </c>
      <c r="C5" s="156"/>
      <c r="D5" s="331">
        <f>'A-Budget Summary-START HERE'!C4</f>
        <v>0</v>
      </c>
      <c r="E5" s="360"/>
      <c r="F5" s="360"/>
      <c r="G5" s="360"/>
      <c r="H5" s="360"/>
      <c r="I5" s="360"/>
      <c r="J5" s="360"/>
      <c r="K5" s="360"/>
      <c r="L5" s="360"/>
      <c r="M5" s="131"/>
      <c r="N5" s="131"/>
      <c r="O5" s="230" t="str">
        <f>IF(O4&lt;1,"Enter Request so formulas calculate!","")</f>
        <v>Enter Request so formulas calculate!</v>
      </c>
    </row>
    <row r="6" spans="1:15" ht="14.25" customHeight="1">
      <c r="D6" s="114"/>
    </row>
    <row r="7" spans="1:15" ht="52.5" customHeight="1">
      <c r="B7" s="332" t="s">
        <v>85</v>
      </c>
      <c r="C7" s="355"/>
      <c r="D7" s="355"/>
      <c r="E7" s="355"/>
      <c r="F7" s="355"/>
      <c r="G7" s="355"/>
      <c r="H7" s="355"/>
      <c r="I7" s="355"/>
      <c r="J7" s="355"/>
      <c r="K7" s="355"/>
      <c r="L7" s="355"/>
      <c r="M7" s="355"/>
      <c r="N7" s="355"/>
      <c r="O7" s="361"/>
    </row>
    <row r="8" spans="1:15" ht="74.25" customHeight="1">
      <c r="B8" s="333" t="s">
        <v>86</v>
      </c>
      <c r="C8" s="358"/>
      <c r="D8" s="358"/>
      <c r="E8" s="358"/>
      <c r="F8" s="358"/>
      <c r="G8" s="358"/>
      <c r="H8" s="358"/>
      <c r="I8" s="358"/>
      <c r="J8" s="358"/>
      <c r="K8" s="358"/>
      <c r="L8" s="358"/>
      <c r="M8" s="358"/>
      <c r="N8" s="358"/>
      <c r="O8" s="362"/>
    </row>
    <row r="9" spans="1:15" ht="40.700000000000003" customHeight="1">
      <c r="B9" s="147" t="s">
        <v>87</v>
      </c>
      <c r="C9" s="148"/>
      <c r="D9" s="149"/>
      <c r="E9" s="148"/>
      <c r="F9" s="148"/>
      <c r="G9" s="148"/>
      <c r="H9" s="148"/>
      <c r="I9" s="148"/>
      <c r="J9" s="148"/>
      <c r="K9" s="150">
        <f>IF(O4&gt;105000,O4,IF(AND(O4&gt;58000,O4&lt;105001),O4*0.75,IF(O4&lt;58001,O4/2)))</f>
        <v>0</v>
      </c>
      <c r="L9" s="151" t="s">
        <v>88</v>
      </c>
    </row>
    <row r="10" spans="1:15" ht="34.5" customHeight="1">
      <c r="A10" s="41"/>
      <c r="B10" s="152"/>
      <c r="C10" s="153" t="s">
        <v>89</v>
      </c>
      <c r="D10" s="139"/>
      <c r="E10" s="236" t="s">
        <v>90</v>
      </c>
      <c r="F10" s="141"/>
      <c r="G10" s="142" t="s">
        <v>91</v>
      </c>
      <c r="H10" s="141"/>
      <c r="I10" s="141"/>
      <c r="J10" s="143"/>
      <c r="K10" s="143"/>
      <c r="L10" s="154"/>
      <c r="M10" s="335" t="s">
        <v>92</v>
      </c>
      <c r="N10" s="363"/>
      <c r="O10" s="363"/>
    </row>
    <row r="11" spans="1:15" ht="16.350000000000001" customHeight="1">
      <c r="A11" s="41"/>
      <c r="B11" s="45"/>
      <c r="C11" s="224"/>
      <c r="D11" s="125"/>
      <c r="E11" s="225" t="s">
        <v>93</v>
      </c>
      <c r="F11" s="110"/>
      <c r="G11" s="336"/>
      <c r="H11" s="336"/>
      <c r="I11" s="336"/>
      <c r="J11" s="336"/>
      <c r="K11" s="336"/>
      <c r="L11" s="3"/>
      <c r="M11" s="323" t="s">
        <v>94</v>
      </c>
      <c r="N11" s="364"/>
      <c r="O11" s="364"/>
    </row>
    <row r="12" spans="1:15" ht="16.350000000000001" customHeight="1">
      <c r="A12" s="41"/>
      <c r="B12" s="45"/>
      <c r="C12" s="224"/>
      <c r="D12" s="125"/>
      <c r="E12" s="226" t="s">
        <v>93</v>
      </c>
      <c r="F12" s="110"/>
      <c r="G12" s="318"/>
      <c r="H12" s="318"/>
      <c r="I12" s="318"/>
      <c r="J12" s="318"/>
      <c r="K12" s="318"/>
      <c r="L12" s="3"/>
      <c r="M12" s="323" t="s">
        <v>94</v>
      </c>
      <c r="N12" s="364"/>
      <c r="O12" s="364"/>
    </row>
    <row r="13" spans="1:15" ht="16.350000000000001" customHeight="1">
      <c r="B13" s="45"/>
      <c r="C13" s="224"/>
      <c r="D13" s="125"/>
      <c r="E13" s="225" t="s">
        <v>93</v>
      </c>
      <c r="F13" s="110"/>
      <c r="G13" s="318"/>
      <c r="H13" s="318"/>
      <c r="I13" s="318"/>
      <c r="J13" s="318"/>
      <c r="K13" s="318"/>
      <c r="L13" s="3"/>
      <c r="M13" s="323" t="s">
        <v>94</v>
      </c>
      <c r="N13" s="364"/>
      <c r="O13" s="364"/>
    </row>
    <row r="14" spans="1:15" ht="16.350000000000001" customHeight="1">
      <c r="B14" s="3"/>
      <c r="C14" s="224"/>
      <c r="D14" s="125"/>
      <c r="E14" s="225" t="s">
        <v>93</v>
      </c>
      <c r="F14" s="110"/>
      <c r="G14" s="318"/>
      <c r="H14" s="318"/>
      <c r="I14" s="318"/>
      <c r="J14" s="318"/>
      <c r="K14" s="318"/>
      <c r="L14" s="3"/>
      <c r="M14" s="323" t="s">
        <v>94</v>
      </c>
      <c r="N14" s="364"/>
      <c r="O14" s="364"/>
    </row>
    <row r="15" spans="1:15" ht="16.350000000000001" customHeight="1">
      <c r="B15" s="3"/>
      <c r="C15" s="224"/>
      <c r="D15" s="125"/>
      <c r="E15" s="225" t="s">
        <v>93</v>
      </c>
      <c r="F15" s="110"/>
      <c r="G15" s="318"/>
      <c r="H15" s="318"/>
      <c r="I15" s="318"/>
      <c r="J15" s="318"/>
      <c r="K15" s="318"/>
      <c r="L15" s="3"/>
      <c r="M15" s="323" t="s">
        <v>94</v>
      </c>
      <c r="N15" s="364"/>
      <c r="O15" s="364"/>
    </row>
    <row r="16" spans="1:15" ht="16.350000000000001" customHeight="1">
      <c r="B16" s="3"/>
      <c r="C16" s="224"/>
      <c r="D16" s="125"/>
      <c r="E16" s="225" t="s">
        <v>93</v>
      </c>
      <c r="F16" s="110"/>
      <c r="G16" s="318"/>
      <c r="H16" s="318"/>
      <c r="I16" s="318"/>
      <c r="J16" s="318"/>
      <c r="K16" s="318"/>
      <c r="L16" s="3"/>
      <c r="M16" s="323" t="s">
        <v>94</v>
      </c>
      <c r="N16" s="364"/>
      <c r="O16" s="364"/>
    </row>
    <row r="17" spans="2:29" ht="16.350000000000001" customHeight="1">
      <c r="B17" s="3"/>
      <c r="C17" s="224"/>
      <c r="D17" s="125"/>
      <c r="E17" s="225" t="s">
        <v>93</v>
      </c>
      <c r="F17" s="110"/>
      <c r="G17" s="318"/>
      <c r="H17" s="318"/>
      <c r="I17" s="318"/>
      <c r="J17" s="318"/>
      <c r="K17" s="318"/>
      <c r="L17" s="3"/>
      <c r="M17" s="323" t="s">
        <v>94</v>
      </c>
      <c r="N17" s="364"/>
      <c r="O17" s="364"/>
    </row>
    <row r="18" spans="2:29" ht="16.350000000000001" customHeight="1">
      <c r="B18" s="3"/>
      <c r="C18" s="224"/>
      <c r="D18" s="125"/>
      <c r="E18" s="225" t="s">
        <v>93</v>
      </c>
      <c r="F18" s="110"/>
      <c r="G18" s="318"/>
      <c r="H18" s="318"/>
      <c r="I18" s="318"/>
      <c r="J18" s="318"/>
      <c r="K18" s="318"/>
      <c r="L18" s="3"/>
      <c r="M18" s="323" t="s">
        <v>94</v>
      </c>
      <c r="N18" s="364"/>
      <c r="O18" s="364"/>
    </row>
    <row r="19" spans="2:29" ht="16.350000000000001" customHeight="1">
      <c r="B19" s="3"/>
      <c r="C19" s="224"/>
      <c r="D19" s="125"/>
      <c r="E19" s="225" t="s">
        <v>93</v>
      </c>
      <c r="F19" s="110"/>
      <c r="G19" s="318"/>
      <c r="H19" s="318"/>
      <c r="I19" s="318"/>
      <c r="J19" s="318"/>
      <c r="K19" s="318"/>
      <c r="L19" s="3"/>
      <c r="M19" s="323" t="s">
        <v>94</v>
      </c>
      <c r="N19" s="364"/>
      <c r="O19" s="364"/>
    </row>
    <row r="20" spans="2:29" ht="16.350000000000001" customHeight="1">
      <c r="B20" s="3"/>
      <c r="C20" s="224"/>
      <c r="D20" s="125"/>
      <c r="E20" s="225" t="s">
        <v>93</v>
      </c>
      <c r="F20" s="110"/>
      <c r="G20" s="318"/>
      <c r="H20" s="318"/>
      <c r="I20" s="318"/>
      <c r="J20" s="318"/>
      <c r="K20" s="318"/>
      <c r="L20" s="3"/>
      <c r="M20" s="323" t="s">
        <v>94</v>
      </c>
      <c r="N20" s="364"/>
      <c r="O20" s="364"/>
    </row>
    <row r="21" spans="2:29" ht="16.350000000000001" customHeight="1">
      <c r="B21" s="3"/>
      <c r="C21" s="224"/>
      <c r="D21" s="125"/>
      <c r="E21" s="225" t="s">
        <v>93</v>
      </c>
      <c r="F21" s="110"/>
      <c r="G21" s="318"/>
      <c r="H21" s="318"/>
      <c r="I21" s="318"/>
      <c r="J21" s="318"/>
      <c r="K21" s="318"/>
      <c r="L21" s="3"/>
      <c r="M21" s="323" t="s">
        <v>94</v>
      </c>
      <c r="N21" s="364"/>
      <c r="O21" s="364"/>
    </row>
    <row r="22" spans="2:29" ht="16.350000000000001" customHeight="1">
      <c r="B22" s="3"/>
      <c r="C22" s="224"/>
      <c r="D22" s="125"/>
      <c r="E22" s="225" t="s">
        <v>93</v>
      </c>
      <c r="F22" s="110"/>
      <c r="G22" s="318"/>
      <c r="H22" s="318"/>
      <c r="I22" s="318"/>
      <c r="J22" s="318"/>
      <c r="K22" s="318"/>
      <c r="L22" s="3"/>
      <c r="M22" s="323" t="s">
        <v>94</v>
      </c>
      <c r="N22" s="364"/>
      <c r="O22" s="364"/>
    </row>
    <row r="23" spans="2:29" ht="16.350000000000001" customHeight="1">
      <c r="B23" s="3"/>
      <c r="C23" s="224"/>
      <c r="D23" s="125"/>
      <c r="E23" s="225" t="s">
        <v>93</v>
      </c>
      <c r="F23" s="110"/>
      <c r="G23" s="318"/>
      <c r="H23" s="318"/>
      <c r="I23" s="318"/>
      <c r="J23" s="318"/>
      <c r="K23" s="318"/>
      <c r="L23" s="3"/>
      <c r="M23" s="323" t="s">
        <v>94</v>
      </c>
      <c r="N23" s="364"/>
      <c r="O23" s="364"/>
    </row>
    <row r="24" spans="2:29" ht="16.350000000000001" customHeight="1">
      <c r="B24" s="3"/>
      <c r="C24" s="224"/>
      <c r="D24" s="125"/>
      <c r="E24" s="225" t="s">
        <v>93</v>
      </c>
      <c r="F24" s="110"/>
      <c r="G24" s="318"/>
      <c r="H24" s="318"/>
      <c r="I24" s="318"/>
      <c r="J24" s="318"/>
      <c r="K24" s="318"/>
      <c r="L24" s="3"/>
      <c r="M24" s="323" t="s">
        <v>94</v>
      </c>
      <c r="N24" s="364"/>
      <c r="O24" s="364"/>
    </row>
    <row r="25" spans="2:29" ht="16.350000000000001" customHeight="1">
      <c r="B25" s="3"/>
      <c r="C25" s="224"/>
      <c r="D25" s="125"/>
      <c r="E25" s="225" t="s">
        <v>93</v>
      </c>
      <c r="F25" s="110"/>
      <c r="G25" s="318"/>
      <c r="H25" s="318"/>
      <c r="I25" s="318"/>
      <c r="J25" s="318"/>
      <c r="K25" s="318"/>
      <c r="L25" s="3"/>
      <c r="M25" s="323" t="s">
        <v>94</v>
      </c>
      <c r="N25" s="364"/>
      <c r="O25" s="364"/>
    </row>
    <row r="26" spans="2:29" ht="16.350000000000001" customHeight="1">
      <c r="B26" s="3"/>
      <c r="C26" s="224"/>
      <c r="D26" s="125"/>
      <c r="E26" s="225" t="s">
        <v>93</v>
      </c>
      <c r="F26" s="110"/>
      <c r="G26" s="318"/>
      <c r="H26" s="318"/>
      <c r="I26" s="318"/>
      <c r="J26" s="318"/>
      <c r="K26" s="318"/>
      <c r="L26" s="3"/>
      <c r="M26" s="323" t="s">
        <v>94</v>
      </c>
      <c r="N26" s="364"/>
      <c r="O26" s="364"/>
    </row>
    <row r="27" spans="2:29" ht="16.350000000000001" customHeight="1">
      <c r="B27" s="3"/>
      <c r="C27" s="224"/>
      <c r="D27" s="125"/>
      <c r="E27" s="225" t="s">
        <v>93</v>
      </c>
      <c r="F27" s="110"/>
      <c r="G27" s="318"/>
      <c r="H27" s="318"/>
      <c r="I27" s="318"/>
      <c r="J27" s="318"/>
      <c r="K27" s="318"/>
      <c r="L27" s="3"/>
      <c r="M27" s="323" t="s">
        <v>94</v>
      </c>
      <c r="N27" s="364"/>
      <c r="O27" s="364"/>
      <c r="X27" s="145"/>
      <c r="Y27" s="145"/>
      <c r="Z27" s="145"/>
      <c r="AA27" s="145"/>
      <c r="AB27" s="145"/>
      <c r="AC27" s="146"/>
    </row>
    <row r="28" spans="2:29" ht="16.350000000000001" customHeight="1">
      <c r="B28" s="3"/>
      <c r="C28" s="224"/>
      <c r="D28" s="125"/>
      <c r="E28" s="225" t="s">
        <v>93</v>
      </c>
      <c r="F28" s="110"/>
      <c r="G28" s="318"/>
      <c r="H28" s="318"/>
      <c r="I28" s="318"/>
      <c r="J28" s="318"/>
      <c r="K28" s="318"/>
      <c r="L28" s="3"/>
      <c r="M28" s="323" t="s">
        <v>94</v>
      </c>
      <c r="N28" s="364"/>
      <c r="O28" s="364"/>
    </row>
    <row r="29" spans="2:29" ht="16.350000000000001" customHeight="1">
      <c r="B29" s="3"/>
      <c r="C29" s="224"/>
      <c r="D29" s="125"/>
      <c r="E29" s="225" t="s">
        <v>93</v>
      </c>
      <c r="F29" s="110"/>
      <c r="G29" s="318"/>
      <c r="H29" s="318"/>
      <c r="I29" s="318"/>
      <c r="J29" s="318"/>
      <c r="K29" s="318"/>
      <c r="L29" s="3"/>
      <c r="M29" s="323" t="s">
        <v>94</v>
      </c>
      <c r="N29" s="364"/>
      <c r="O29" s="364"/>
    </row>
    <row r="30" spans="2:29" ht="16.350000000000001" customHeight="1">
      <c r="B30" s="3"/>
      <c r="C30" s="224"/>
      <c r="D30" s="125"/>
      <c r="E30" s="225" t="s">
        <v>93</v>
      </c>
      <c r="F30" s="110"/>
      <c r="G30" s="318"/>
      <c r="H30" s="318"/>
      <c r="I30" s="318"/>
      <c r="J30" s="318"/>
      <c r="K30" s="318"/>
      <c r="L30" s="3"/>
      <c r="M30" s="323" t="s">
        <v>94</v>
      </c>
      <c r="N30" s="364"/>
      <c r="O30" s="364"/>
    </row>
    <row r="31" spans="2:29" ht="16.350000000000001" customHeight="1">
      <c r="B31" s="3"/>
      <c r="C31" s="224"/>
      <c r="D31" s="125"/>
      <c r="E31" s="225" t="s">
        <v>93</v>
      </c>
      <c r="F31" s="110"/>
      <c r="G31" s="318"/>
      <c r="H31" s="318"/>
      <c r="I31" s="318"/>
      <c r="J31" s="318"/>
      <c r="K31" s="318"/>
      <c r="L31" s="3"/>
      <c r="M31" s="323" t="s">
        <v>94</v>
      </c>
      <c r="N31" s="364"/>
      <c r="O31" s="364"/>
    </row>
    <row r="32" spans="2:29" ht="16.350000000000001" customHeight="1">
      <c r="B32" s="3"/>
      <c r="C32" s="224"/>
      <c r="D32" s="125"/>
      <c r="E32" s="225" t="s">
        <v>93</v>
      </c>
      <c r="F32" s="110"/>
      <c r="G32" s="318"/>
      <c r="H32" s="318"/>
      <c r="I32" s="318"/>
      <c r="J32" s="318"/>
      <c r="K32" s="318"/>
      <c r="L32" s="3"/>
      <c r="M32" s="323" t="s">
        <v>94</v>
      </c>
      <c r="N32" s="364"/>
      <c r="O32" s="364"/>
    </row>
    <row r="33" spans="2:15" ht="16.350000000000001" customHeight="1">
      <c r="B33" s="3"/>
      <c r="C33" s="224"/>
      <c r="D33" s="125"/>
      <c r="E33" s="225" t="s">
        <v>93</v>
      </c>
      <c r="F33" s="110"/>
      <c r="G33" s="318"/>
      <c r="H33" s="318"/>
      <c r="I33" s="318"/>
      <c r="J33" s="318"/>
      <c r="K33" s="318"/>
      <c r="L33" s="3"/>
      <c r="M33" s="323" t="s">
        <v>94</v>
      </c>
      <c r="N33" s="364"/>
      <c r="O33" s="364"/>
    </row>
    <row r="34" spans="2:15" ht="16.350000000000001" customHeight="1">
      <c r="B34" s="3"/>
      <c r="C34" s="224"/>
      <c r="D34" s="125"/>
      <c r="E34" s="225" t="s">
        <v>93</v>
      </c>
      <c r="F34" s="110"/>
      <c r="G34" s="318"/>
      <c r="H34" s="318"/>
      <c r="I34" s="318"/>
      <c r="J34" s="318"/>
      <c r="K34" s="318"/>
      <c r="L34" s="3"/>
      <c r="M34" s="323" t="s">
        <v>94</v>
      </c>
      <c r="N34" s="364"/>
      <c r="O34" s="364"/>
    </row>
    <row r="35" spans="2:15" ht="16.350000000000001" customHeight="1">
      <c r="B35" s="3"/>
      <c r="C35" s="224"/>
      <c r="D35" s="125"/>
      <c r="E35" s="225" t="s">
        <v>93</v>
      </c>
      <c r="F35" s="110"/>
      <c r="G35" s="318"/>
      <c r="H35" s="318"/>
      <c r="I35" s="318"/>
      <c r="J35" s="318"/>
      <c r="K35" s="318"/>
      <c r="L35" s="3"/>
      <c r="M35" s="323" t="s">
        <v>94</v>
      </c>
      <c r="N35" s="364"/>
      <c r="O35" s="364"/>
    </row>
    <row r="36" spans="2:15" ht="16.350000000000001" customHeight="1">
      <c r="B36" s="3"/>
      <c r="C36" s="224"/>
      <c r="D36" s="125"/>
      <c r="E36" s="225" t="s">
        <v>93</v>
      </c>
      <c r="F36" s="110"/>
      <c r="G36" s="318"/>
      <c r="H36" s="318"/>
      <c r="I36" s="318"/>
      <c r="J36" s="318"/>
      <c r="K36" s="318"/>
      <c r="L36" s="3"/>
      <c r="M36" s="323" t="s">
        <v>94</v>
      </c>
      <c r="N36" s="364"/>
      <c r="O36" s="364"/>
    </row>
    <row r="37" spans="2:15" ht="16.350000000000001" customHeight="1">
      <c r="B37" s="3"/>
      <c r="C37" s="224"/>
      <c r="D37" s="125"/>
      <c r="E37" s="225" t="s">
        <v>93</v>
      </c>
      <c r="F37" s="110"/>
      <c r="G37" s="318"/>
      <c r="H37" s="318"/>
      <c r="I37" s="318"/>
      <c r="J37" s="318"/>
      <c r="K37" s="318"/>
      <c r="L37" s="3"/>
      <c r="M37" s="323" t="s">
        <v>94</v>
      </c>
      <c r="N37" s="364"/>
      <c r="O37" s="364"/>
    </row>
    <row r="38" spans="2:15" ht="16.350000000000001" customHeight="1">
      <c r="B38" s="3"/>
      <c r="C38" s="224"/>
      <c r="D38" s="125"/>
      <c r="E38" s="225" t="s">
        <v>93</v>
      </c>
      <c r="F38" s="110"/>
      <c r="G38" s="318"/>
      <c r="H38" s="318"/>
      <c r="I38" s="318"/>
      <c r="J38" s="318"/>
      <c r="K38" s="318"/>
      <c r="L38" s="3"/>
      <c r="M38" s="323" t="s">
        <v>94</v>
      </c>
      <c r="N38" s="364"/>
      <c r="O38" s="364"/>
    </row>
    <row r="39" spans="2:15" ht="16.350000000000001" customHeight="1">
      <c r="B39" s="3"/>
      <c r="C39" s="224"/>
      <c r="D39" s="125"/>
      <c r="E39" s="225" t="s">
        <v>93</v>
      </c>
      <c r="F39" s="110"/>
      <c r="G39" s="318"/>
      <c r="H39" s="318"/>
      <c r="I39" s="318"/>
      <c r="J39" s="318"/>
      <c r="K39" s="318"/>
      <c r="L39" s="3"/>
      <c r="M39" s="323" t="s">
        <v>94</v>
      </c>
      <c r="N39" s="364"/>
      <c r="O39" s="364"/>
    </row>
    <row r="40" spans="2:15" ht="16.350000000000001" customHeight="1">
      <c r="B40" s="3"/>
      <c r="C40" s="224"/>
      <c r="D40" s="125"/>
      <c r="E40" s="225" t="s">
        <v>93</v>
      </c>
      <c r="F40" s="110"/>
      <c r="G40" s="318"/>
      <c r="H40" s="318"/>
      <c r="I40" s="318"/>
      <c r="J40" s="318"/>
      <c r="K40" s="318"/>
      <c r="L40" s="3"/>
      <c r="M40" s="323" t="s">
        <v>94</v>
      </c>
      <c r="N40" s="364"/>
      <c r="O40" s="364"/>
    </row>
    <row r="41" spans="2:15" ht="16.350000000000001" customHeight="1">
      <c r="B41" s="3"/>
      <c r="C41" s="224"/>
      <c r="D41" s="125"/>
      <c r="E41" s="225" t="s">
        <v>93</v>
      </c>
      <c r="F41" s="110"/>
      <c r="G41" s="318"/>
      <c r="H41" s="318"/>
      <c r="I41" s="318"/>
      <c r="J41" s="318"/>
      <c r="K41" s="318"/>
      <c r="L41" s="3"/>
      <c r="M41" s="323" t="s">
        <v>94</v>
      </c>
      <c r="N41" s="364"/>
      <c r="O41" s="364"/>
    </row>
    <row r="42" spans="2:15" ht="60.75" customHeight="1">
      <c r="B42" s="3"/>
      <c r="C42" s="224"/>
      <c r="D42" s="144"/>
      <c r="E42" s="229" t="s">
        <v>95</v>
      </c>
      <c r="F42" s="327" t="s">
        <v>96</v>
      </c>
      <c r="G42" s="327"/>
      <c r="H42" s="327"/>
      <c r="I42" s="327"/>
      <c r="J42" s="327"/>
      <c r="K42" s="327"/>
      <c r="L42" s="3"/>
      <c r="M42" s="323"/>
      <c r="N42" s="364"/>
      <c r="O42" s="364"/>
    </row>
    <row r="43" spans="2:15" ht="16.5" customHeight="1">
      <c r="B43" s="3"/>
      <c r="C43" s="121"/>
      <c r="D43" s="125"/>
      <c r="E43" s="328"/>
      <c r="F43" s="347"/>
      <c r="G43" s="347"/>
      <c r="H43" s="347"/>
      <c r="I43" s="347"/>
      <c r="J43" s="347"/>
      <c r="K43" s="347"/>
      <c r="L43" s="126"/>
      <c r="M43" s="127"/>
    </row>
    <row r="44" spans="2:15" ht="16.5" customHeight="1">
      <c r="B44" s="3" t="s">
        <v>97</v>
      </c>
      <c r="C44" s="116">
        <f>SUM(C11:C42)</f>
        <v>0</v>
      </c>
      <c r="D44" s="128" t="e">
        <f>C44/O4</f>
        <v>#DIV/0!</v>
      </c>
      <c r="E44" s="129"/>
      <c r="F44" s="130"/>
      <c r="G44" s="1"/>
      <c r="H44" s="3"/>
      <c r="I44" s="131"/>
    </row>
    <row r="45" spans="2:15" ht="28.5" customHeight="1">
      <c r="B45" s="329"/>
      <c r="C45" s="349"/>
      <c r="D45" s="132"/>
      <c r="E45" s="3"/>
      <c r="F45" s="3"/>
      <c r="G45" s="3"/>
      <c r="H45" s="3"/>
    </row>
    <row r="46" spans="2:15" ht="49.7" customHeight="1">
      <c r="B46" s="133" t="s">
        <v>98</v>
      </c>
      <c r="C46" s="134"/>
      <c r="D46" s="319" t="s">
        <v>99</v>
      </c>
      <c r="E46" s="319"/>
      <c r="F46" s="319"/>
      <c r="G46" s="319"/>
      <c r="H46" s="320"/>
      <c r="I46" s="135">
        <f>IF(O4&gt;105000,"$0",IF(AND(O4&gt;58000,O4&lt;105001),O4*0.25,IF(O4&lt;58001,O4/2)))</f>
        <v>0</v>
      </c>
      <c r="J46" s="321" t="s">
        <v>100</v>
      </c>
      <c r="K46" s="349"/>
      <c r="L46" s="349"/>
      <c r="M46" s="349"/>
    </row>
    <row r="47" spans="2:15" ht="9.75" customHeight="1">
      <c r="B47" s="17"/>
      <c r="C47" s="136"/>
      <c r="D47" s="114"/>
      <c r="H47" s="17"/>
      <c r="I47" s="17"/>
      <c r="J47" s="137"/>
      <c r="K47" s="17"/>
      <c r="L47" s="17"/>
      <c r="M47" s="322" t="s">
        <v>92</v>
      </c>
      <c r="N47" s="349"/>
      <c r="O47" s="349"/>
    </row>
    <row r="48" spans="2:15" ht="32.65" customHeight="1">
      <c r="B48" s="3"/>
      <c r="C48" s="138" t="s">
        <v>89</v>
      </c>
      <c r="D48" s="139"/>
      <c r="E48" s="140" t="s">
        <v>101</v>
      </c>
      <c r="F48" s="141"/>
      <c r="G48" s="142" t="s">
        <v>91</v>
      </c>
      <c r="H48" s="141"/>
      <c r="I48" s="141"/>
      <c r="J48" s="143"/>
      <c r="K48" s="143"/>
      <c r="L48" s="3"/>
      <c r="M48" s="349"/>
      <c r="N48" s="349"/>
      <c r="O48" s="349"/>
    </row>
    <row r="49" spans="1:29" ht="16.350000000000001" customHeight="1">
      <c r="B49" s="124"/>
      <c r="C49" s="224"/>
      <c r="D49" s="125"/>
      <c r="E49" s="225"/>
      <c r="F49" s="110"/>
      <c r="G49" s="318"/>
      <c r="H49" s="318"/>
      <c r="I49" s="318"/>
      <c r="J49" s="318"/>
      <c r="K49" s="318"/>
      <c r="L49" s="124"/>
      <c r="M49" s="323"/>
      <c r="N49" s="364"/>
      <c r="O49" s="364"/>
    </row>
    <row r="50" spans="1:29" ht="16.350000000000001" customHeight="1">
      <c r="B50" s="124"/>
      <c r="C50" s="224"/>
      <c r="D50" s="125"/>
      <c r="E50" s="227"/>
      <c r="F50" s="110"/>
      <c r="G50" s="318"/>
      <c r="H50" s="318"/>
      <c r="I50" s="318"/>
      <c r="J50" s="318"/>
      <c r="K50" s="318"/>
      <c r="L50" s="124"/>
      <c r="M50" s="323"/>
      <c r="N50" s="364"/>
      <c r="O50" s="364"/>
    </row>
    <row r="51" spans="1:29" ht="16.350000000000001" customHeight="1">
      <c r="B51" s="124"/>
      <c r="C51" s="224"/>
      <c r="D51" s="125"/>
      <c r="E51" s="227"/>
      <c r="F51" s="110"/>
      <c r="G51" s="318"/>
      <c r="H51" s="318"/>
      <c r="I51" s="318"/>
      <c r="J51" s="318"/>
      <c r="K51" s="318"/>
      <c r="L51" s="124"/>
      <c r="M51" s="323"/>
      <c r="N51" s="364"/>
      <c r="O51" s="364"/>
    </row>
    <row r="52" spans="1:29" ht="16.350000000000001" customHeight="1">
      <c r="B52" s="124"/>
      <c r="C52" s="224"/>
      <c r="D52" s="125"/>
      <c r="E52" s="227"/>
      <c r="F52" s="110"/>
      <c r="G52" s="318"/>
      <c r="H52" s="318"/>
      <c r="I52" s="318"/>
      <c r="J52" s="318"/>
      <c r="K52" s="318"/>
      <c r="L52" s="124"/>
      <c r="M52" s="323"/>
      <c r="N52" s="364"/>
      <c r="O52" s="364"/>
    </row>
    <row r="53" spans="1:29" ht="16.350000000000001" customHeight="1">
      <c r="B53" s="124"/>
      <c r="C53" s="224"/>
      <c r="D53" s="125"/>
      <c r="E53" s="227"/>
      <c r="F53" s="110"/>
      <c r="G53" s="318"/>
      <c r="H53" s="318"/>
      <c r="I53" s="318"/>
      <c r="J53" s="318"/>
      <c r="K53" s="318"/>
      <c r="L53" s="124"/>
      <c r="M53" s="323"/>
      <c r="N53" s="364"/>
      <c r="O53" s="364"/>
    </row>
    <row r="54" spans="1:29" ht="16.350000000000001" customHeight="1">
      <c r="B54" s="124"/>
      <c r="C54" s="224"/>
      <c r="D54" s="125"/>
      <c r="E54" s="227"/>
      <c r="F54" s="110"/>
      <c r="G54" s="318"/>
      <c r="H54" s="318"/>
      <c r="I54" s="318"/>
      <c r="J54" s="318"/>
      <c r="K54" s="318"/>
      <c r="L54" s="124"/>
      <c r="M54" s="323"/>
      <c r="N54" s="364"/>
      <c r="O54" s="364"/>
    </row>
    <row r="55" spans="1:29" ht="16.350000000000001" customHeight="1">
      <c r="B55" s="124"/>
      <c r="C55" s="224"/>
      <c r="D55" s="125"/>
      <c r="E55" s="228"/>
      <c r="F55" s="110"/>
      <c r="G55" s="318"/>
      <c r="H55" s="318"/>
      <c r="I55" s="318"/>
      <c r="J55" s="318"/>
      <c r="K55" s="318"/>
      <c r="L55" s="124"/>
      <c r="M55" s="323"/>
      <c r="N55" s="364"/>
      <c r="O55" s="364"/>
    </row>
    <row r="56" spans="1:29" ht="6.75" customHeight="1">
      <c r="A56" s="120"/>
      <c r="B56" s="118"/>
      <c r="C56" s="121"/>
      <c r="D56" s="122"/>
      <c r="E56" s="123"/>
      <c r="F56" s="123"/>
      <c r="G56" s="123"/>
      <c r="H56" s="123"/>
      <c r="I56" s="123"/>
      <c r="J56" s="123"/>
      <c r="K56" s="123"/>
      <c r="L56" s="118"/>
      <c r="M56" s="119"/>
      <c r="N56" s="120"/>
      <c r="O56" s="120"/>
      <c r="P56" s="120"/>
      <c r="Q56" s="120"/>
      <c r="R56" s="120"/>
      <c r="S56" s="120"/>
      <c r="T56" s="120"/>
      <c r="U56" s="120"/>
      <c r="V56" s="120"/>
      <c r="W56" s="120"/>
      <c r="X56" s="120"/>
      <c r="Y56" s="120"/>
      <c r="Z56" s="120"/>
      <c r="AA56" s="120"/>
      <c r="AB56" s="120"/>
      <c r="AC56" s="120"/>
    </row>
    <row r="57" spans="1:29" ht="25.9" customHeight="1">
      <c r="B57" s="3" t="s">
        <v>102</v>
      </c>
      <c r="C57" s="116">
        <f>SUM(C49:C55)</f>
        <v>0</v>
      </c>
      <c r="D57" s="117" t="e">
        <f>C57/O4</f>
        <v>#DIV/0!</v>
      </c>
      <c r="E57" s="324"/>
      <c r="F57" s="325"/>
      <c r="G57" s="325"/>
      <c r="H57" s="325"/>
      <c r="I57" s="325"/>
      <c r="J57" s="325"/>
      <c r="K57" s="325"/>
      <c r="L57" s="325"/>
      <c r="M57" s="325"/>
      <c r="N57" s="325"/>
      <c r="O57" s="325"/>
    </row>
    <row r="58" spans="1:29" ht="22.7" customHeight="1">
      <c r="B58" s="3" t="s">
        <v>97</v>
      </c>
      <c r="C58" s="111">
        <f>SUM(C57+C44)</f>
        <v>0</v>
      </c>
      <c r="D58" s="112" t="e">
        <f>C58/O4</f>
        <v>#DIV/0!</v>
      </c>
      <c r="E58" s="113"/>
      <c r="F58" s="1"/>
      <c r="G58" s="3"/>
      <c r="H58" s="3"/>
      <c r="I58" s="3"/>
      <c r="J58" s="3"/>
      <c r="K58" s="3"/>
      <c r="L58" s="3"/>
      <c r="M58" s="3"/>
    </row>
    <row r="59" spans="1:29" ht="38.25" customHeight="1">
      <c r="B59" s="326" t="s">
        <v>103</v>
      </c>
      <c r="C59" s="326"/>
      <c r="D59" s="326"/>
      <c r="E59" s="326"/>
      <c r="F59" s="326"/>
      <c r="G59" s="326"/>
      <c r="H59" s="326"/>
      <c r="I59" s="326"/>
      <c r="J59" s="326"/>
      <c r="K59" s="326"/>
      <c r="L59" s="326"/>
      <c r="M59" s="326"/>
      <c r="N59" s="326"/>
      <c r="O59" s="326"/>
    </row>
    <row r="60" spans="1:29" ht="30.6" customHeight="1">
      <c r="B60" s="330" t="s">
        <v>104</v>
      </c>
      <c r="C60" s="365"/>
      <c r="D60" s="365"/>
      <c r="E60" s="365"/>
      <c r="F60" s="365"/>
      <c r="G60" s="365"/>
      <c r="H60" s="365"/>
      <c r="I60" s="365"/>
      <c r="J60" s="365"/>
      <c r="K60" s="365"/>
      <c r="L60" s="365"/>
      <c r="M60" s="365"/>
      <c r="N60" s="365"/>
      <c r="O60" s="365"/>
    </row>
    <row r="61" spans="1:29" ht="14.25" customHeight="1">
      <c r="B61" s="3"/>
      <c r="D61" s="114"/>
    </row>
    <row r="62" spans="1:29" ht="14.25" customHeight="1">
      <c r="B62" s="3"/>
      <c r="D62" s="114"/>
    </row>
    <row r="63" spans="1:29" ht="14.25" customHeight="1">
      <c r="D63" s="114"/>
    </row>
    <row r="64" spans="1:29" ht="14.25" customHeight="1">
      <c r="D64" s="114"/>
    </row>
    <row r="65" spans="3:4" ht="14.25" customHeight="1">
      <c r="C65" s="115"/>
      <c r="D65" s="114"/>
    </row>
    <row r="66" spans="3:4" ht="14.25" customHeight="1">
      <c r="D66" s="114"/>
    </row>
    <row r="67" spans="3:4" ht="14.25" customHeight="1">
      <c r="D67" s="114"/>
    </row>
    <row r="68" spans="3:4" ht="14.25" customHeight="1">
      <c r="D68" s="114"/>
    </row>
    <row r="69" spans="3:4" ht="14.25" customHeight="1">
      <c r="D69" s="114"/>
    </row>
    <row r="70" spans="3:4" ht="14.25" customHeight="1">
      <c r="D70" s="114"/>
    </row>
    <row r="71" spans="3:4" ht="14.25" customHeight="1">
      <c r="D71" s="114"/>
    </row>
    <row r="72" spans="3:4" ht="14.25" customHeight="1">
      <c r="D72" s="114"/>
    </row>
    <row r="73" spans="3:4" ht="14.25" customHeight="1">
      <c r="D73" s="114"/>
    </row>
    <row r="74" spans="3:4" ht="14.25" customHeight="1">
      <c r="D74" s="114"/>
    </row>
    <row r="75" spans="3:4" ht="14.25" customHeight="1">
      <c r="D75" s="114"/>
    </row>
    <row r="76" spans="3:4" ht="14.25" customHeight="1">
      <c r="D76" s="114"/>
    </row>
    <row r="77" spans="3:4" ht="14.25" customHeight="1">
      <c r="D77" s="114"/>
    </row>
    <row r="78" spans="3:4" ht="14.25" customHeight="1">
      <c r="D78" s="114"/>
    </row>
    <row r="79" spans="3:4" ht="14.25" customHeight="1">
      <c r="D79" s="114"/>
    </row>
    <row r="80" spans="3:4" ht="14.25" customHeight="1">
      <c r="D80" s="114"/>
    </row>
    <row r="81" spans="4:4" ht="14.25" customHeight="1">
      <c r="D81" s="114"/>
    </row>
    <row r="82" spans="4:4" ht="14.25" customHeight="1">
      <c r="D82" s="114"/>
    </row>
    <row r="83" spans="4:4" ht="14.25" customHeight="1">
      <c r="D83" s="114"/>
    </row>
    <row r="84" spans="4:4" ht="14.25" customHeight="1">
      <c r="D84" s="114"/>
    </row>
    <row r="85" spans="4:4" ht="14.25" customHeight="1">
      <c r="D85" s="114"/>
    </row>
    <row r="86" spans="4:4" ht="14.25" customHeight="1">
      <c r="D86" s="114"/>
    </row>
    <row r="87" spans="4:4" ht="14.25" customHeight="1">
      <c r="D87" s="114"/>
    </row>
    <row r="88" spans="4:4" ht="14.25" customHeight="1">
      <c r="D88" s="114"/>
    </row>
    <row r="89" spans="4:4" ht="14.25" customHeight="1">
      <c r="D89" s="114"/>
    </row>
    <row r="90" spans="4:4" ht="14.25" customHeight="1">
      <c r="D90" s="114"/>
    </row>
    <row r="91" spans="4:4" ht="14.25" customHeight="1">
      <c r="D91" s="114"/>
    </row>
    <row r="92" spans="4:4" ht="14.25" customHeight="1">
      <c r="D92" s="114"/>
    </row>
    <row r="93" spans="4:4" ht="14.25" customHeight="1">
      <c r="D93" s="114"/>
    </row>
    <row r="94" spans="4:4" ht="14.25" customHeight="1">
      <c r="D94" s="114"/>
    </row>
    <row r="95" spans="4:4" ht="14.25" customHeight="1">
      <c r="D95" s="114"/>
    </row>
    <row r="96" spans="4:4" ht="14.25" customHeight="1">
      <c r="D96" s="114"/>
    </row>
    <row r="97" spans="4:4" ht="14.25" customHeight="1">
      <c r="D97" s="114"/>
    </row>
    <row r="98" spans="4:4" ht="14.25" customHeight="1">
      <c r="D98" s="114"/>
    </row>
    <row r="99" spans="4:4" ht="14.25" customHeight="1">
      <c r="D99" s="114"/>
    </row>
    <row r="100" spans="4:4" ht="14.25" customHeight="1">
      <c r="D100" s="114"/>
    </row>
    <row r="101" spans="4:4" ht="14.25" customHeight="1">
      <c r="D101" s="114"/>
    </row>
    <row r="102" spans="4:4" ht="14.25" customHeight="1">
      <c r="D102" s="114"/>
    </row>
    <row r="103" spans="4:4" ht="14.25" customHeight="1">
      <c r="D103" s="114"/>
    </row>
    <row r="104" spans="4:4" ht="14.25" customHeight="1">
      <c r="D104" s="114"/>
    </row>
    <row r="105" spans="4:4" ht="14.25" customHeight="1">
      <c r="D105" s="114"/>
    </row>
    <row r="106" spans="4:4" ht="14.25" customHeight="1">
      <c r="D106" s="114"/>
    </row>
    <row r="107" spans="4:4" ht="14.25" customHeight="1">
      <c r="D107" s="114"/>
    </row>
    <row r="108" spans="4:4" ht="14.25" customHeight="1">
      <c r="D108" s="114"/>
    </row>
    <row r="109" spans="4:4" ht="14.25" customHeight="1">
      <c r="D109" s="114"/>
    </row>
    <row r="110" spans="4:4" ht="14.25" customHeight="1">
      <c r="D110" s="114"/>
    </row>
    <row r="111" spans="4:4" ht="14.25" customHeight="1">
      <c r="D111" s="114"/>
    </row>
    <row r="112" spans="4:4" ht="14.25" customHeight="1">
      <c r="D112" s="114"/>
    </row>
    <row r="113" spans="4:4" ht="14.25" customHeight="1">
      <c r="D113" s="114"/>
    </row>
    <row r="114" spans="4:4" ht="14.25" customHeight="1">
      <c r="D114" s="114"/>
    </row>
    <row r="115" spans="4:4" ht="14.25" customHeight="1">
      <c r="D115" s="114"/>
    </row>
    <row r="116" spans="4:4" ht="14.25" customHeight="1">
      <c r="D116" s="114"/>
    </row>
    <row r="117" spans="4:4" ht="14.25" customHeight="1">
      <c r="D117" s="114"/>
    </row>
    <row r="118" spans="4:4" ht="14.25" customHeight="1">
      <c r="D118" s="114"/>
    </row>
    <row r="119" spans="4:4" ht="14.25" customHeight="1">
      <c r="D119" s="114"/>
    </row>
    <row r="120" spans="4:4" ht="14.25" customHeight="1">
      <c r="D120" s="114"/>
    </row>
    <row r="121" spans="4:4" ht="14.25" customHeight="1">
      <c r="D121" s="114"/>
    </row>
    <row r="122" spans="4:4" ht="14.25" customHeight="1">
      <c r="D122" s="114"/>
    </row>
    <row r="123" spans="4:4" ht="14.25" customHeight="1">
      <c r="D123" s="114"/>
    </row>
    <row r="124" spans="4:4" ht="14.25" customHeight="1">
      <c r="D124" s="114"/>
    </row>
    <row r="125" spans="4:4" ht="14.25" customHeight="1">
      <c r="D125" s="114"/>
    </row>
    <row r="126" spans="4:4" ht="14.25" customHeight="1">
      <c r="D126" s="114"/>
    </row>
    <row r="127" spans="4:4" ht="14.25" customHeight="1">
      <c r="D127" s="114"/>
    </row>
    <row r="128" spans="4:4" ht="14.25" customHeight="1">
      <c r="D128" s="114"/>
    </row>
    <row r="129" spans="4:4" ht="14.25" customHeight="1">
      <c r="D129" s="114"/>
    </row>
    <row r="130" spans="4:4" ht="14.25" customHeight="1">
      <c r="D130" s="114"/>
    </row>
    <row r="131" spans="4:4" ht="14.25" customHeight="1">
      <c r="D131" s="114"/>
    </row>
    <row r="132" spans="4:4" ht="14.25" customHeight="1">
      <c r="D132" s="114"/>
    </row>
    <row r="133" spans="4:4" ht="14.25" customHeight="1">
      <c r="D133" s="114"/>
    </row>
    <row r="134" spans="4:4" ht="14.25" customHeight="1">
      <c r="D134" s="114"/>
    </row>
    <row r="135" spans="4:4" ht="14.25" customHeight="1">
      <c r="D135" s="114"/>
    </row>
    <row r="136" spans="4:4" ht="14.25" customHeight="1">
      <c r="D136" s="114"/>
    </row>
    <row r="137" spans="4:4" ht="14.25" customHeight="1">
      <c r="D137" s="114"/>
    </row>
    <row r="138" spans="4:4" ht="14.25" customHeight="1">
      <c r="D138" s="114"/>
    </row>
    <row r="139" spans="4:4" ht="14.25" customHeight="1">
      <c r="D139" s="114"/>
    </row>
    <row r="140" spans="4:4" ht="14.25" customHeight="1">
      <c r="D140" s="114"/>
    </row>
    <row r="141" spans="4:4" ht="14.25" customHeight="1">
      <c r="D141" s="114"/>
    </row>
    <row r="142" spans="4:4" ht="14.25" customHeight="1">
      <c r="D142" s="114"/>
    </row>
    <row r="143" spans="4:4" ht="14.25" customHeight="1">
      <c r="D143" s="114"/>
    </row>
    <row r="144" spans="4:4" ht="14.25" customHeight="1">
      <c r="D144" s="114"/>
    </row>
    <row r="145" spans="4:4" ht="14.25" customHeight="1">
      <c r="D145" s="114"/>
    </row>
    <row r="146" spans="4:4" ht="14.25" customHeight="1">
      <c r="D146" s="114"/>
    </row>
    <row r="147" spans="4:4" ht="14.25" customHeight="1">
      <c r="D147" s="114"/>
    </row>
    <row r="148" spans="4:4" ht="14.25" customHeight="1">
      <c r="D148" s="114"/>
    </row>
    <row r="149" spans="4:4" ht="14.25" customHeight="1">
      <c r="D149" s="114"/>
    </row>
    <row r="150" spans="4:4" ht="14.25" customHeight="1">
      <c r="D150" s="114"/>
    </row>
    <row r="151" spans="4:4" ht="14.25" customHeight="1">
      <c r="D151" s="114"/>
    </row>
    <row r="152" spans="4:4" ht="14.25" customHeight="1">
      <c r="D152" s="114"/>
    </row>
    <row r="153" spans="4:4" ht="14.25" customHeight="1">
      <c r="D153" s="114"/>
    </row>
    <row r="154" spans="4:4" ht="14.25" customHeight="1">
      <c r="D154" s="114"/>
    </row>
    <row r="155" spans="4:4" ht="14.25" customHeight="1">
      <c r="D155" s="114"/>
    </row>
    <row r="156" spans="4:4" ht="14.25" customHeight="1">
      <c r="D156" s="114"/>
    </row>
    <row r="157" spans="4:4" ht="14.25" customHeight="1">
      <c r="D157" s="114"/>
    </row>
    <row r="158" spans="4:4" ht="14.25" customHeight="1">
      <c r="D158" s="114"/>
    </row>
    <row r="159" spans="4:4" ht="14.25" customHeight="1">
      <c r="D159" s="114"/>
    </row>
    <row r="160" spans="4:4" ht="14.25" customHeight="1">
      <c r="D160" s="114"/>
    </row>
    <row r="161" spans="4:4" ht="14.25" customHeight="1">
      <c r="D161" s="114"/>
    </row>
    <row r="162" spans="4:4" ht="14.25" customHeight="1">
      <c r="D162" s="114"/>
    </row>
    <row r="163" spans="4:4" ht="14.25" customHeight="1">
      <c r="D163" s="114"/>
    </row>
    <row r="164" spans="4:4" ht="14.25" customHeight="1">
      <c r="D164" s="114"/>
    </row>
    <row r="165" spans="4:4" ht="14.25" customHeight="1">
      <c r="D165" s="114"/>
    </row>
    <row r="166" spans="4:4" ht="14.25" customHeight="1">
      <c r="D166" s="114"/>
    </row>
    <row r="167" spans="4:4" ht="14.25" customHeight="1">
      <c r="D167" s="114"/>
    </row>
    <row r="168" spans="4:4" ht="14.25" customHeight="1">
      <c r="D168" s="114"/>
    </row>
    <row r="169" spans="4:4" ht="14.25" customHeight="1">
      <c r="D169" s="114"/>
    </row>
    <row r="170" spans="4:4" ht="14.25" customHeight="1">
      <c r="D170" s="114"/>
    </row>
    <row r="171" spans="4:4" ht="14.25" customHeight="1">
      <c r="D171" s="114"/>
    </row>
    <row r="172" spans="4:4" ht="14.25" customHeight="1">
      <c r="D172" s="114"/>
    </row>
    <row r="173" spans="4:4" ht="14.25" customHeight="1">
      <c r="D173" s="114"/>
    </row>
    <row r="174" spans="4:4" ht="14.25" customHeight="1">
      <c r="D174" s="114"/>
    </row>
    <row r="175" spans="4:4" ht="14.25" customHeight="1">
      <c r="D175" s="114"/>
    </row>
    <row r="176" spans="4:4" ht="14.25" customHeight="1">
      <c r="D176" s="114"/>
    </row>
    <row r="177" spans="4:4" ht="14.25" customHeight="1">
      <c r="D177" s="114"/>
    </row>
    <row r="178" spans="4:4" ht="14.25" customHeight="1">
      <c r="D178" s="114"/>
    </row>
    <row r="179" spans="4:4" ht="14.25" customHeight="1">
      <c r="D179" s="114"/>
    </row>
    <row r="180" spans="4:4" ht="14.25" customHeight="1">
      <c r="D180" s="114"/>
    </row>
    <row r="181" spans="4:4" ht="14.25" customHeight="1">
      <c r="D181" s="114"/>
    </row>
    <row r="182" spans="4:4" ht="14.25" customHeight="1">
      <c r="D182" s="114"/>
    </row>
    <row r="183" spans="4:4" ht="14.25" customHeight="1">
      <c r="D183" s="114"/>
    </row>
    <row r="184" spans="4:4" ht="14.25" customHeight="1">
      <c r="D184" s="114"/>
    </row>
    <row r="185" spans="4:4" ht="14.25" customHeight="1">
      <c r="D185" s="114"/>
    </row>
    <row r="186" spans="4:4" ht="14.25" customHeight="1">
      <c r="D186" s="114"/>
    </row>
    <row r="187" spans="4:4" ht="14.25" customHeight="1">
      <c r="D187" s="114"/>
    </row>
    <row r="188" spans="4:4" ht="14.25" customHeight="1">
      <c r="D188" s="114"/>
    </row>
    <row r="189" spans="4:4" ht="14.25" customHeight="1">
      <c r="D189" s="114"/>
    </row>
    <row r="190" spans="4:4" ht="14.25" customHeight="1">
      <c r="D190" s="114"/>
    </row>
    <row r="191" spans="4:4" ht="14.25" customHeight="1">
      <c r="D191" s="114"/>
    </row>
    <row r="192" spans="4:4" ht="14.25" customHeight="1">
      <c r="D192" s="114"/>
    </row>
    <row r="193" spans="4:4" ht="14.25" customHeight="1">
      <c r="D193" s="114"/>
    </row>
    <row r="194" spans="4:4" ht="14.25" customHeight="1">
      <c r="D194" s="114"/>
    </row>
    <row r="195" spans="4:4" ht="14.25" customHeight="1">
      <c r="D195" s="114"/>
    </row>
    <row r="196" spans="4:4" ht="14.25" customHeight="1">
      <c r="D196" s="114"/>
    </row>
    <row r="197" spans="4:4" ht="14.25" customHeight="1">
      <c r="D197" s="114"/>
    </row>
    <row r="198" spans="4:4" ht="14.25" customHeight="1">
      <c r="D198" s="114"/>
    </row>
    <row r="199" spans="4:4" ht="14.25" customHeight="1">
      <c r="D199" s="114"/>
    </row>
    <row r="200" spans="4:4" ht="14.25" customHeight="1">
      <c r="D200" s="114"/>
    </row>
    <row r="201" spans="4:4" ht="14.25" customHeight="1">
      <c r="D201" s="114"/>
    </row>
    <row r="202" spans="4:4" ht="14.25" customHeight="1">
      <c r="D202" s="114"/>
    </row>
    <row r="203" spans="4:4" ht="14.25" customHeight="1">
      <c r="D203" s="114"/>
    </row>
    <row r="204" spans="4:4" ht="14.25" customHeight="1">
      <c r="D204" s="114"/>
    </row>
    <row r="205" spans="4:4" ht="14.25" customHeight="1">
      <c r="D205" s="114"/>
    </row>
    <row r="206" spans="4:4" ht="14.25" customHeight="1">
      <c r="D206" s="114"/>
    </row>
    <row r="207" spans="4:4" ht="14.25" customHeight="1">
      <c r="D207" s="114"/>
    </row>
    <row r="208" spans="4:4" ht="14.25" customHeight="1">
      <c r="D208" s="114"/>
    </row>
    <row r="209" spans="4:4" ht="14.25" customHeight="1">
      <c r="D209" s="114"/>
    </row>
    <row r="210" spans="4:4" ht="14.25" customHeight="1">
      <c r="D210" s="114"/>
    </row>
    <row r="211" spans="4:4" ht="14.25" customHeight="1">
      <c r="D211" s="114"/>
    </row>
    <row r="212" spans="4:4" ht="14.25" customHeight="1">
      <c r="D212" s="114"/>
    </row>
    <row r="213" spans="4:4" ht="14.25" customHeight="1">
      <c r="D213" s="114"/>
    </row>
    <row r="214" spans="4:4" ht="14.25" customHeight="1">
      <c r="D214" s="114"/>
    </row>
    <row r="215" spans="4:4" ht="14.25" customHeight="1">
      <c r="D215" s="114"/>
    </row>
    <row r="216" spans="4:4" ht="14.25" customHeight="1">
      <c r="D216" s="114"/>
    </row>
    <row r="217" spans="4:4" ht="14.25" customHeight="1">
      <c r="D217" s="114"/>
    </row>
    <row r="218" spans="4:4" ht="14.25" customHeight="1">
      <c r="D218" s="114"/>
    </row>
    <row r="219" spans="4:4" ht="14.25" customHeight="1">
      <c r="D219" s="114"/>
    </row>
    <row r="220" spans="4:4" ht="14.25" customHeight="1">
      <c r="D220" s="114"/>
    </row>
    <row r="221" spans="4:4" ht="14.25" customHeight="1">
      <c r="D221" s="114"/>
    </row>
    <row r="222" spans="4:4" ht="14.25" customHeight="1">
      <c r="D222" s="114"/>
    </row>
    <row r="223" spans="4:4" ht="14.25" customHeight="1">
      <c r="D223" s="114"/>
    </row>
    <row r="224" spans="4:4" ht="14.25" customHeight="1">
      <c r="D224" s="114"/>
    </row>
    <row r="225" spans="4:4" ht="14.25" customHeight="1">
      <c r="D225" s="114"/>
    </row>
    <row r="226" spans="4:4" ht="14.25" customHeight="1">
      <c r="D226" s="114"/>
    </row>
    <row r="227" spans="4:4" ht="14.25" customHeight="1">
      <c r="D227" s="114"/>
    </row>
    <row r="228" spans="4:4" ht="14.25" customHeight="1">
      <c r="D228" s="114"/>
    </row>
    <row r="229" spans="4:4" ht="14.25" customHeight="1">
      <c r="D229" s="114"/>
    </row>
    <row r="230" spans="4:4" ht="14.25" customHeight="1">
      <c r="D230" s="114"/>
    </row>
    <row r="231" spans="4:4" ht="14.25" customHeight="1">
      <c r="D231" s="114"/>
    </row>
    <row r="232" spans="4:4" ht="14.25" customHeight="1">
      <c r="D232" s="114"/>
    </row>
    <row r="233" spans="4:4" ht="14.25" customHeight="1">
      <c r="D233" s="114"/>
    </row>
    <row r="234" spans="4:4" ht="14.25" customHeight="1">
      <c r="D234" s="114"/>
    </row>
    <row r="235" spans="4:4" ht="14.25" customHeight="1">
      <c r="D235" s="114"/>
    </row>
    <row r="236" spans="4:4" ht="14.25" customHeight="1">
      <c r="D236" s="114"/>
    </row>
    <row r="237" spans="4:4" ht="14.25" customHeight="1">
      <c r="D237" s="114"/>
    </row>
    <row r="238" spans="4:4" ht="14.25" customHeight="1">
      <c r="D238" s="114"/>
    </row>
    <row r="239" spans="4:4" ht="14.25" customHeight="1">
      <c r="D239" s="114"/>
    </row>
    <row r="240" spans="4:4" ht="14.25" customHeight="1">
      <c r="D240" s="114"/>
    </row>
    <row r="241" spans="4:4" ht="14.25" customHeight="1">
      <c r="D241" s="114"/>
    </row>
    <row r="242" spans="4:4" ht="14.25" customHeight="1">
      <c r="D242" s="114"/>
    </row>
    <row r="243" spans="4:4" ht="14.25" customHeight="1">
      <c r="D243" s="114"/>
    </row>
    <row r="244" spans="4:4" ht="14.25" customHeight="1">
      <c r="D244" s="114"/>
    </row>
    <row r="245" spans="4:4" ht="14.25" customHeight="1">
      <c r="D245" s="114"/>
    </row>
    <row r="246" spans="4:4" ht="14.25" customHeight="1">
      <c r="D246" s="114"/>
    </row>
    <row r="247" spans="4:4" ht="14.25" customHeight="1">
      <c r="D247" s="114"/>
    </row>
    <row r="248" spans="4:4" ht="14.25" customHeight="1">
      <c r="D248" s="114"/>
    </row>
    <row r="249" spans="4:4" ht="14.25" customHeight="1">
      <c r="D249" s="114"/>
    </row>
    <row r="250" spans="4:4" ht="14.25" customHeight="1">
      <c r="D250" s="114"/>
    </row>
    <row r="251" spans="4:4" ht="14.25" customHeight="1">
      <c r="D251" s="114"/>
    </row>
    <row r="252" spans="4:4" ht="14.25" customHeight="1">
      <c r="D252" s="114"/>
    </row>
    <row r="253" spans="4:4" ht="14.25" customHeight="1">
      <c r="D253" s="114"/>
    </row>
    <row r="254" spans="4:4" ht="14.25" customHeight="1">
      <c r="D254" s="114"/>
    </row>
    <row r="255" spans="4:4" ht="14.25" customHeight="1">
      <c r="D255" s="114"/>
    </row>
    <row r="256" spans="4:4" ht="14.25" customHeight="1">
      <c r="D256" s="114"/>
    </row>
    <row r="257" spans="4:4" ht="14.25" customHeight="1">
      <c r="D257" s="114"/>
    </row>
    <row r="258" spans="4:4" ht="14.25" customHeight="1">
      <c r="D258" s="114"/>
    </row>
    <row r="259" spans="4:4" ht="14.25" customHeight="1">
      <c r="D259" s="114"/>
    </row>
    <row r="260" spans="4:4" ht="14.25" customHeight="1">
      <c r="D260" s="114"/>
    </row>
    <row r="261" spans="4:4" ht="14.25" customHeight="1">
      <c r="D261" s="114"/>
    </row>
    <row r="262" spans="4:4" ht="14.25" customHeight="1">
      <c r="D262" s="114"/>
    </row>
    <row r="263" spans="4:4" ht="14.25" customHeight="1">
      <c r="D263" s="114"/>
    </row>
    <row r="264" spans="4:4" ht="14.25" customHeight="1">
      <c r="D264" s="114"/>
    </row>
    <row r="265" spans="4:4" ht="14.25" customHeight="1">
      <c r="D265" s="114"/>
    </row>
    <row r="266" spans="4:4" ht="14.25" customHeight="1">
      <c r="D266" s="114"/>
    </row>
    <row r="267" spans="4:4" ht="14.25" customHeight="1">
      <c r="D267" s="114"/>
    </row>
    <row r="268" spans="4:4" ht="14.25" customHeight="1">
      <c r="D268" s="114"/>
    </row>
    <row r="269" spans="4:4" ht="14.25" customHeight="1">
      <c r="D269" s="114"/>
    </row>
    <row r="270" spans="4:4" ht="14.25" customHeight="1">
      <c r="D270" s="114"/>
    </row>
    <row r="271" spans="4:4" ht="14.25" customHeight="1">
      <c r="D271" s="114"/>
    </row>
    <row r="272" spans="4:4" ht="14.25" customHeight="1">
      <c r="D272" s="114"/>
    </row>
    <row r="273" spans="4:4" ht="14.25" customHeight="1">
      <c r="D273" s="114"/>
    </row>
    <row r="274" spans="4:4" ht="14.25" customHeight="1">
      <c r="D274" s="114"/>
    </row>
    <row r="275" spans="4:4" ht="14.25" customHeight="1">
      <c r="D275" s="114"/>
    </row>
    <row r="276" spans="4:4" ht="14.25" customHeight="1">
      <c r="D276" s="114"/>
    </row>
    <row r="277" spans="4:4" ht="14.25" customHeight="1">
      <c r="D277" s="114"/>
    </row>
    <row r="278" spans="4:4" ht="14.25" customHeight="1">
      <c r="D278" s="114"/>
    </row>
    <row r="279" spans="4:4" ht="14.25" customHeight="1">
      <c r="D279" s="114"/>
    </row>
    <row r="280" spans="4:4" ht="14.25" customHeight="1">
      <c r="D280" s="114"/>
    </row>
    <row r="281" spans="4:4" ht="14.25" customHeight="1">
      <c r="D281" s="114"/>
    </row>
    <row r="282" spans="4:4" ht="14.25" customHeight="1">
      <c r="D282" s="114"/>
    </row>
    <row r="283" spans="4:4" ht="14.25" customHeight="1">
      <c r="D283" s="114"/>
    </row>
    <row r="284" spans="4:4" ht="14.25" customHeight="1">
      <c r="D284" s="114"/>
    </row>
    <row r="285" spans="4:4" ht="14.25" customHeight="1">
      <c r="D285" s="114"/>
    </row>
    <row r="286" spans="4:4" ht="14.25" customHeight="1">
      <c r="D286" s="114"/>
    </row>
    <row r="287" spans="4:4" ht="14.25" customHeight="1">
      <c r="D287" s="114"/>
    </row>
    <row r="288" spans="4:4" ht="14.25" customHeight="1">
      <c r="D288" s="114"/>
    </row>
    <row r="289" spans="4:4" ht="14.25" customHeight="1">
      <c r="D289" s="114"/>
    </row>
    <row r="290" spans="4:4" ht="14.25" customHeight="1">
      <c r="D290" s="114"/>
    </row>
    <row r="291" spans="4:4" ht="14.25" customHeight="1">
      <c r="D291" s="114"/>
    </row>
    <row r="292" spans="4:4" ht="14.25" customHeight="1">
      <c r="D292" s="114"/>
    </row>
    <row r="293" spans="4:4" ht="14.25" customHeight="1">
      <c r="D293" s="114"/>
    </row>
    <row r="294" spans="4:4" ht="14.25" customHeight="1">
      <c r="D294" s="114"/>
    </row>
    <row r="295" spans="4:4" ht="14.25" customHeight="1">
      <c r="D295" s="114"/>
    </row>
    <row r="296" spans="4:4" ht="14.25" customHeight="1">
      <c r="D296" s="114"/>
    </row>
    <row r="297" spans="4:4" ht="14.25" customHeight="1">
      <c r="D297" s="114"/>
    </row>
    <row r="298" spans="4:4" ht="14.25" customHeight="1">
      <c r="D298" s="114"/>
    </row>
    <row r="299" spans="4:4" ht="14.25" customHeight="1">
      <c r="D299" s="114"/>
    </row>
    <row r="300" spans="4:4" ht="14.25" customHeight="1">
      <c r="D300" s="114"/>
    </row>
    <row r="301" spans="4:4" ht="14.25" customHeight="1">
      <c r="D301" s="114"/>
    </row>
    <row r="302" spans="4:4" ht="14.25" customHeight="1">
      <c r="D302" s="114"/>
    </row>
    <row r="303" spans="4:4" ht="14.25" customHeight="1">
      <c r="D303" s="114"/>
    </row>
    <row r="304" spans="4:4" ht="14.25" customHeight="1">
      <c r="D304" s="114"/>
    </row>
    <row r="305" spans="4:4" ht="14.25" customHeight="1">
      <c r="D305" s="114"/>
    </row>
    <row r="306" spans="4:4" ht="14.25" customHeight="1">
      <c r="D306" s="114"/>
    </row>
    <row r="307" spans="4:4" ht="14.25" customHeight="1">
      <c r="D307" s="114"/>
    </row>
    <row r="308" spans="4:4" ht="14.25" customHeight="1">
      <c r="D308" s="114"/>
    </row>
    <row r="309" spans="4:4" ht="14.25" customHeight="1">
      <c r="D309" s="114"/>
    </row>
    <row r="310" spans="4:4" ht="14.25" customHeight="1">
      <c r="D310" s="114"/>
    </row>
    <row r="311" spans="4:4" ht="14.25" customHeight="1">
      <c r="D311" s="114"/>
    </row>
    <row r="312" spans="4:4" ht="14.25" customHeight="1">
      <c r="D312" s="114"/>
    </row>
    <row r="313" spans="4:4" ht="14.25" customHeight="1">
      <c r="D313" s="114"/>
    </row>
    <row r="314" spans="4:4" ht="14.25" customHeight="1">
      <c r="D314" s="114"/>
    </row>
    <row r="315" spans="4:4" ht="14.25" customHeight="1">
      <c r="D315" s="114"/>
    </row>
    <row r="316" spans="4:4" ht="14.25" customHeight="1">
      <c r="D316" s="114"/>
    </row>
    <row r="317" spans="4:4" ht="14.25" customHeight="1">
      <c r="D317" s="114"/>
    </row>
    <row r="318" spans="4:4" ht="14.25" customHeight="1">
      <c r="D318" s="114"/>
    </row>
    <row r="319" spans="4:4" ht="14.25" customHeight="1">
      <c r="D319" s="114"/>
    </row>
    <row r="320" spans="4:4" ht="14.25" customHeight="1">
      <c r="D320" s="114"/>
    </row>
    <row r="321" spans="4:4" ht="14.25" customHeight="1">
      <c r="D321" s="114"/>
    </row>
    <row r="322" spans="4:4" ht="14.25" customHeight="1">
      <c r="D322" s="114"/>
    </row>
    <row r="323" spans="4:4" ht="14.25" customHeight="1">
      <c r="D323" s="114"/>
    </row>
    <row r="324" spans="4:4" ht="14.25" customHeight="1">
      <c r="D324" s="114"/>
    </row>
    <row r="325" spans="4:4" ht="14.25" customHeight="1">
      <c r="D325" s="114"/>
    </row>
    <row r="326" spans="4:4" ht="14.25" customHeight="1">
      <c r="D326" s="114"/>
    </row>
    <row r="327" spans="4:4" ht="14.25" customHeight="1">
      <c r="D327" s="114"/>
    </row>
    <row r="328" spans="4:4" ht="14.25" customHeight="1">
      <c r="D328" s="114"/>
    </row>
    <row r="329" spans="4:4" ht="14.25" customHeight="1">
      <c r="D329" s="114"/>
    </row>
    <row r="330" spans="4:4" ht="14.25" customHeight="1">
      <c r="D330" s="114"/>
    </row>
    <row r="331" spans="4:4" ht="14.25" customHeight="1">
      <c r="D331" s="114"/>
    </row>
    <row r="332" spans="4:4" ht="14.25" customHeight="1">
      <c r="D332" s="114"/>
    </row>
    <row r="333" spans="4:4" ht="14.25" customHeight="1">
      <c r="D333" s="114"/>
    </row>
    <row r="334" spans="4:4" ht="14.25" customHeight="1">
      <c r="D334" s="114"/>
    </row>
    <row r="335" spans="4:4" ht="14.25" customHeight="1">
      <c r="D335" s="114"/>
    </row>
    <row r="336" spans="4:4" ht="14.25" customHeight="1">
      <c r="D336" s="114"/>
    </row>
    <row r="337" spans="4:4" ht="14.25" customHeight="1">
      <c r="D337" s="114"/>
    </row>
    <row r="338" spans="4:4" ht="14.25" customHeight="1">
      <c r="D338" s="114"/>
    </row>
    <row r="339" spans="4:4" ht="14.25" customHeight="1">
      <c r="D339" s="114"/>
    </row>
    <row r="340" spans="4:4" ht="14.25" customHeight="1">
      <c r="D340" s="114"/>
    </row>
    <row r="341" spans="4:4" ht="14.25" customHeight="1">
      <c r="D341" s="114"/>
    </row>
    <row r="342" spans="4:4" ht="14.25" customHeight="1">
      <c r="D342" s="114"/>
    </row>
    <row r="343" spans="4:4" ht="14.25" customHeight="1">
      <c r="D343" s="114"/>
    </row>
    <row r="344" spans="4:4" ht="14.25" customHeight="1">
      <c r="D344" s="114"/>
    </row>
    <row r="345" spans="4:4" ht="14.25" customHeight="1">
      <c r="D345" s="114"/>
    </row>
    <row r="346" spans="4:4" ht="14.25" customHeight="1">
      <c r="D346" s="114"/>
    </row>
    <row r="347" spans="4:4" ht="14.25" customHeight="1">
      <c r="D347" s="114"/>
    </row>
    <row r="348" spans="4:4" ht="14.25" customHeight="1">
      <c r="D348" s="114"/>
    </row>
    <row r="349" spans="4:4" ht="14.25" customHeight="1">
      <c r="D349" s="114"/>
    </row>
    <row r="350" spans="4:4" ht="14.25" customHeight="1">
      <c r="D350" s="114"/>
    </row>
    <row r="351" spans="4:4" ht="14.25" customHeight="1">
      <c r="D351" s="114"/>
    </row>
    <row r="352" spans="4:4" ht="14.25" customHeight="1">
      <c r="D352" s="114"/>
    </row>
    <row r="353" spans="4:4" ht="14.25" customHeight="1">
      <c r="D353" s="114"/>
    </row>
    <row r="354" spans="4:4" ht="14.25" customHeight="1">
      <c r="D354" s="114"/>
    </row>
    <row r="355" spans="4:4" ht="14.25" customHeight="1">
      <c r="D355" s="114"/>
    </row>
    <row r="356" spans="4:4" ht="14.25" customHeight="1">
      <c r="D356" s="114"/>
    </row>
    <row r="357" spans="4:4" ht="14.25" customHeight="1">
      <c r="D357" s="114"/>
    </row>
    <row r="358" spans="4:4" ht="14.25" customHeight="1">
      <c r="D358" s="114"/>
    </row>
    <row r="359" spans="4:4" ht="14.25" customHeight="1">
      <c r="D359" s="114"/>
    </row>
    <row r="360" spans="4:4" ht="14.25" customHeight="1">
      <c r="D360" s="114"/>
    </row>
    <row r="361" spans="4:4" ht="14.25" customHeight="1">
      <c r="D361" s="114"/>
    </row>
    <row r="362" spans="4:4" ht="14.25" customHeight="1">
      <c r="D362" s="114"/>
    </row>
    <row r="363" spans="4:4" ht="14.25" customHeight="1">
      <c r="D363" s="114"/>
    </row>
    <row r="364" spans="4:4" ht="14.25" customHeight="1">
      <c r="D364" s="114"/>
    </row>
    <row r="365" spans="4:4" ht="14.25" customHeight="1">
      <c r="D365" s="114"/>
    </row>
    <row r="366" spans="4:4" ht="14.25" customHeight="1">
      <c r="D366" s="114"/>
    </row>
    <row r="367" spans="4:4" ht="14.25" customHeight="1">
      <c r="D367" s="114"/>
    </row>
    <row r="368" spans="4:4" ht="14.25" customHeight="1">
      <c r="D368" s="114"/>
    </row>
    <row r="369" spans="4:4" ht="14.25" customHeight="1">
      <c r="D369" s="114"/>
    </row>
    <row r="370" spans="4:4" ht="14.25" customHeight="1">
      <c r="D370" s="114"/>
    </row>
    <row r="371" spans="4:4" ht="14.25" customHeight="1">
      <c r="D371" s="114"/>
    </row>
    <row r="372" spans="4:4" ht="14.25" customHeight="1">
      <c r="D372" s="114"/>
    </row>
    <row r="373" spans="4:4" ht="14.25" customHeight="1">
      <c r="D373" s="114"/>
    </row>
    <row r="374" spans="4:4" ht="14.25" customHeight="1">
      <c r="D374" s="114"/>
    </row>
    <row r="375" spans="4:4" ht="14.25" customHeight="1">
      <c r="D375" s="114"/>
    </row>
    <row r="376" spans="4:4" ht="14.25" customHeight="1">
      <c r="D376" s="114"/>
    </row>
    <row r="377" spans="4:4" ht="14.25" customHeight="1">
      <c r="D377" s="114"/>
    </row>
    <row r="378" spans="4:4" ht="14.25" customHeight="1">
      <c r="D378" s="114"/>
    </row>
    <row r="379" spans="4:4" ht="14.25" customHeight="1">
      <c r="D379" s="114"/>
    </row>
    <row r="380" spans="4:4" ht="14.25" customHeight="1">
      <c r="D380" s="114"/>
    </row>
    <row r="381" spans="4:4" ht="14.25" customHeight="1">
      <c r="D381" s="114"/>
    </row>
    <row r="382" spans="4:4" ht="14.25" customHeight="1">
      <c r="D382" s="114"/>
    </row>
    <row r="383" spans="4:4" ht="14.25" customHeight="1">
      <c r="D383" s="114"/>
    </row>
    <row r="384" spans="4:4" ht="14.25" customHeight="1">
      <c r="D384" s="114"/>
    </row>
    <row r="385" spans="4:4" ht="14.25" customHeight="1">
      <c r="D385" s="114"/>
    </row>
    <row r="386" spans="4:4" ht="14.25" customHeight="1">
      <c r="D386" s="114"/>
    </row>
    <row r="387" spans="4:4" ht="14.25" customHeight="1">
      <c r="D387" s="114"/>
    </row>
    <row r="388" spans="4:4" ht="14.25" customHeight="1">
      <c r="D388" s="114"/>
    </row>
    <row r="389" spans="4:4" ht="14.25" customHeight="1">
      <c r="D389" s="114"/>
    </row>
    <row r="390" spans="4:4" ht="14.25" customHeight="1">
      <c r="D390" s="114"/>
    </row>
    <row r="391" spans="4:4" ht="14.25" customHeight="1">
      <c r="D391" s="114"/>
    </row>
    <row r="392" spans="4:4" ht="14.25" customHeight="1">
      <c r="D392" s="114"/>
    </row>
    <row r="393" spans="4:4" ht="14.25" customHeight="1">
      <c r="D393" s="114"/>
    </row>
    <row r="394" spans="4:4" ht="14.25" customHeight="1">
      <c r="D394" s="114"/>
    </row>
    <row r="395" spans="4:4" ht="14.25" customHeight="1">
      <c r="D395" s="114"/>
    </row>
    <row r="396" spans="4:4" ht="14.25" customHeight="1">
      <c r="D396" s="114"/>
    </row>
    <row r="397" spans="4:4" ht="14.25" customHeight="1">
      <c r="D397" s="114"/>
    </row>
    <row r="398" spans="4:4" ht="14.25" customHeight="1">
      <c r="D398" s="114"/>
    </row>
    <row r="399" spans="4:4" ht="14.25" customHeight="1">
      <c r="D399" s="114"/>
    </row>
    <row r="400" spans="4:4" ht="14.25" customHeight="1">
      <c r="D400" s="114"/>
    </row>
    <row r="401" spans="4:4" ht="14.25" customHeight="1">
      <c r="D401" s="114"/>
    </row>
    <row r="402" spans="4:4" ht="14.25" customHeight="1">
      <c r="D402" s="114"/>
    </row>
    <row r="403" spans="4:4" ht="14.25" customHeight="1">
      <c r="D403" s="114"/>
    </row>
    <row r="404" spans="4:4" ht="14.25" customHeight="1">
      <c r="D404" s="114"/>
    </row>
    <row r="405" spans="4:4" ht="14.25" customHeight="1">
      <c r="D405" s="114"/>
    </row>
    <row r="406" spans="4:4" ht="14.25" customHeight="1">
      <c r="D406" s="114"/>
    </row>
    <row r="407" spans="4:4" ht="14.25" customHeight="1">
      <c r="D407" s="114"/>
    </row>
    <row r="408" spans="4:4" ht="14.25" customHeight="1">
      <c r="D408" s="114"/>
    </row>
    <row r="409" spans="4:4" ht="14.25" customHeight="1">
      <c r="D409" s="114"/>
    </row>
    <row r="410" spans="4:4" ht="14.25" customHeight="1">
      <c r="D410" s="114"/>
    </row>
    <row r="411" spans="4:4" ht="14.25" customHeight="1">
      <c r="D411" s="114"/>
    </row>
    <row r="412" spans="4:4" ht="14.25" customHeight="1">
      <c r="D412" s="114"/>
    </row>
    <row r="413" spans="4:4" ht="14.25" customHeight="1">
      <c r="D413" s="114"/>
    </row>
    <row r="414" spans="4:4" ht="14.25" customHeight="1">
      <c r="D414" s="114"/>
    </row>
    <row r="415" spans="4:4" ht="14.25" customHeight="1">
      <c r="D415" s="114"/>
    </row>
    <row r="416" spans="4:4" ht="14.25" customHeight="1">
      <c r="D416" s="114"/>
    </row>
    <row r="417" spans="4:4" ht="14.25" customHeight="1">
      <c r="D417" s="114"/>
    </row>
    <row r="418" spans="4:4" ht="14.25" customHeight="1">
      <c r="D418" s="114"/>
    </row>
    <row r="419" spans="4:4" ht="14.25" customHeight="1">
      <c r="D419" s="114"/>
    </row>
    <row r="420" spans="4:4" ht="14.25" customHeight="1">
      <c r="D420" s="114"/>
    </row>
    <row r="421" spans="4:4" ht="14.25" customHeight="1">
      <c r="D421" s="114"/>
    </row>
    <row r="422" spans="4:4" ht="14.25" customHeight="1">
      <c r="D422" s="114"/>
    </row>
    <row r="423" spans="4:4" ht="14.25" customHeight="1">
      <c r="D423" s="114"/>
    </row>
    <row r="424" spans="4:4" ht="14.25" customHeight="1">
      <c r="D424" s="114"/>
    </row>
    <row r="425" spans="4:4" ht="14.25" customHeight="1">
      <c r="D425" s="114"/>
    </row>
    <row r="426" spans="4:4" ht="14.25" customHeight="1">
      <c r="D426" s="114"/>
    </row>
    <row r="427" spans="4:4" ht="14.25" customHeight="1">
      <c r="D427" s="114"/>
    </row>
    <row r="428" spans="4:4" ht="14.25" customHeight="1">
      <c r="D428" s="114"/>
    </row>
    <row r="429" spans="4:4" ht="14.25" customHeight="1">
      <c r="D429" s="114"/>
    </row>
    <row r="430" spans="4:4" ht="14.25" customHeight="1">
      <c r="D430" s="114"/>
    </row>
    <row r="431" spans="4:4" ht="14.25" customHeight="1">
      <c r="D431" s="114"/>
    </row>
    <row r="432" spans="4:4" ht="14.25" customHeight="1">
      <c r="D432" s="114"/>
    </row>
    <row r="433" spans="4:4" ht="14.25" customHeight="1">
      <c r="D433" s="114"/>
    </row>
    <row r="434" spans="4:4" ht="14.25" customHeight="1">
      <c r="D434" s="114"/>
    </row>
    <row r="435" spans="4:4" ht="14.25" customHeight="1">
      <c r="D435" s="114"/>
    </row>
    <row r="436" spans="4:4" ht="14.25" customHeight="1">
      <c r="D436" s="114"/>
    </row>
    <row r="437" spans="4:4" ht="14.25" customHeight="1">
      <c r="D437" s="114"/>
    </row>
    <row r="438" spans="4:4" ht="14.25" customHeight="1">
      <c r="D438" s="114"/>
    </row>
    <row r="439" spans="4:4" ht="14.25" customHeight="1">
      <c r="D439" s="114"/>
    </row>
    <row r="440" spans="4:4" ht="14.25" customHeight="1">
      <c r="D440" s="114"/>
    </row>
    <row r="441" spans="4:4" ht="14.25" customHeight="1">
      <c r="D441" s="114"/>
    </row>
    <row r="442" spans="4:4" ht="14.25" customHeight="1">
      <c r="D442" s="114"/>
    </row>
    <row r="443" spans="4:4" ht="14.25" customHeight="1">
      <c r="D443" s="114"/>
    </row>
    <row r="444" spans="4:4" ht="14.25" customHeight="1">
      <c r="D444" s="114"/>
    </row>
    <row r="445" spans="4:4" ht="14.25" customHeight="1">
      <c r="D445" s="114"/>
    </row>
    <row r="446" spans="4:4" ht="14.25" customHeight="1">
      <c r="D446" s="114"/>
    </row>
    <row r="447" spans="4:4" ht="14.25" customHeight="1">
      <c r="D447" s="114"/>
    </row>
    <row r="448" spans="4:4" ht="14.25" customHeight="1">
      <c r="D448" s="114"/>
    </row>
    <row r="449" spans="4:4" ht="14.25" customHeight="1">
      <c r="D449" s="114"/>
    </row>
    <row r="450" spans="4:4" ht="14.25" customHeight="1">
      <c r="D450" s="114"/>
    </row>
    <row r="451" spans="4:4" ht="14.25" customHeight="1">
      <c r="D451" s="114"/>
    </row>
    <row r="452" spans="4:4" ht="14.25" customHeight="1">
      <c r="D452" s="114"/>
    </row>
    <row r="453" spans="4:4" ht="14.25" customHeight="1">
      <c r="D453" s="114"/>
    </row>
    <row r="454" spans="4:4" ht="14.25" customHeight="1">
      <c r="D454" s="114"/>
    </row>
    <row r="455" spans="4:4" ht="14.25" customHeight="1">
      <c r="D455" s="114"/>
    </row>
    <row r="456" spans="4:4" ht="14.25" customHeight="1">
      <c r="D456" s="114"/>
    </row>
    <row r="457" spans="4:4" ht="14.25" customHeight="1">
      <c r="D457" s="114"/>
    </row>
    <row r="458" spans="4:4" ht="14.25" customHeight="1">
      <c r="D458" s="114"/>
    </row>
    <row r="459" spans="4:4" ht="14.25" customHeight="1">
      <c r="D459" s="114"/>
    </row>
    <row r="460" spans="4:4" ht="14.25" customHeight="1">
      <c r="D460" s="114"/>
    </row>
    <row r="461" spans="4:4" ht="14.25" customHeight="1">
      <c r="D461" s="114"/>
    </row>
    <row r="462" spans="4:4" ht="14.25" customHeight="1">
      <c r="D462" s="114"/>
    </row>
    <row r="463" spans="4:4" ht="14.25" customHeight="1">
      <c r="D463" s="114"/>
    </row>
    <row r="464" spans="4:4" ht="14.25" customHeight="1">
      <c r="D464" s="114"/>
    </row>
    <row r="465" spans="4:4" ht="14.25" customHeight="1">
      <c r="D465" s="114"/>
    </row>
    <row r="466" spans="4:4" ht="14.25" customHeight="1">
      <c r="D466" s="114"/>
    </row>
    <row r="467" spans="4:4" ht="14.25" customHeight="1">
      <c r="D467" s="114"/>
    </row>
    <row r="468" spans="4:4" ht="14.25" customHeight="1">
      <c r="D468" s="114"/>
    </row>
    <row r="469" spans="4:4" ht="14.25" customHeight="1">
      <c r="D469" s="114"/>
    </row>
    <row r="470" spans="4:4" ht="14.25" customHeight="1">
      <c r="D470" s="114"/>
    </row>
    <row r="471" spans="4:4" ht="14.25" customHeight="1">
      <c r="D471" s="114"/>
    </row>
    <row r="472" spans="4:4" ht="14.25" customHeight="1">
      <c r="D472" s="114"/>
    </row>
    <row r="473" spans="4:4" ht="14.25" customHeight="1">
      <c r="D473" s="114"/>
    </row>
    <row r="474" spans="4:4" ht="14.25" customHeight="1">
      <c r="D474" s="114"/>
    </row>
    <row r="475" spans="4:4" ht="14.25" customHeight="1">
      <c r="D475" s="114"/>
    </row>
    <row r="476" spans="4:4" ht="14.25" customHeight="1">
      <c r="D476" s="114"/>
    </row>
    <row r="477" spans="4:4" ht="14.25" customHeight="1">
      <c r="D477" s="114"/>
    </row>
    <row r="478" spans="4:4" ht="14.25" customHeight="1">
      <c r="D478" s="114"/>
    </row>
    <row r="479" spans="4:4" ht="14.25" customHeight="1">
      <c r="D479" s="114"/>
    </row>
    <row r="480" spans="4:4" ht="14.25" customHeight="1">
      <c r="D480" s="114"/>
    </row>
    <row r="481" spans="4:4" ht="14.25" customHeight="1">
      <c r="D481" s="114"/>
    </row>
    <row r="482" spans="4:4" ht="14.25" customHeight="1">
      <c r="D482" s="114"/>
    </row>
    <row r="483" spans="4:4" ht="14.25" customHeight="1">
      <c r="D483" s="114"/>
    </row>
    <row r="484" spans="4:4" ht="14.25" customHeight="1">
      <c r="D484" s="114"/>
    </row>
    <row r="485" spans="4:4" ht="14.25" customHeight="1">
      <c r="D485" s="114"/>
    </row>
    <row r="486" spans="4:4" ht="14.25" customHeight="1">
      <c r="D486" s="114"/>
    </row>
    <row r="487" spans="4:4" ht="14.25" customHeight="1">
      <c r="D487" s="114"/>
    </row>
    <row r="488" spans="4:4" ht="14.25" customHeight="1">
      <c r="D488" s="114"/>
    </row>
    <row r="489" spans="4:4" ht="14.25" customHeight="1">
      <c r="D489" s="114"/>
    </row>
    <row r="490" spans="4:4" ht="14.25" customHeight="1">
      <c r="D490" s="114"/>
    </row>
    <row r="491" spans="4:4" ht="14.25" customHeight="1">
      <c r="D491" s="114"/>
    </row>
    <row r="492" spans="4:4" ht="14.25" customHeight="1">
      <c r="D492" s="114"/>
    </row>
    <row r="493" spans="4:4" ht="14.25" customHeight="1">
      <c r="D493" s="114"/>
    </row>
    <row r="494" spans="4:4" ht="14.25" customHeight="1">
      <c r="D494" s="114"/>
    </row>
    <row r="495" spans="4:4" ht="14.25" customHeight="1">
      <c r="D495" s="114"/>
    </row>
    <row r="496" spans="4:4" ht="14.25" customHeight="1">
      <c r="D496" s="114"/>
    </row>
    <row r="497" spans="4:4" ht="14.25" customHeight="1">
      <c r="D497" s="114"/>
    </row>
    <row r="498" spans="4:4" ht="14.25" customHeight="1">
      <c r="D498" s="114"/>
    </row>
    <row r="499" spans="4:4" ht="14.25" customHeight="1">
      <c r="D499" s="114"/>
    </row>
    <row r="500" spans="4:4" ht="14.25" customHeight="1">
      <c r="D500" s="114"/>
    </row>
    <row r="501" spans="4:4" ht="14.25" customHeight="1">
      <c r="D501" s="114"/>
    </row>
    <row r="502" spans="4:4" ht="14.25" customHeight="1">
      <c r="D502" s="114"/>
    </row>
    <row r="503" spans="4:4" ht="14.25" customHeight="1">
      <c r="D503" s="114"/>
    </row>
    <row r="504" spans="4:4" ht="14.25" customHeight="1">
      <c r="D504" s="114"/>
    </row>
    <row r="505" spans="4:4" ht="14.25" customHeight="1">
      <c r="D505" s="114"/>
    </row>
    <row r="506" spans="4:4" ht="14.25" customHeight="1">
      <c r="D506" s="114"/>
    </row>
    <row r="507" spans="4:4" ht="14.25" customHeight="1">
      <c r="D507" s="114"/>
    </row>
    <row r="508" spans="4:4" ht="14.25" customHeight="1">
      <c r="D508" s="114"/>
    </row>
    <row r="509" spans="4:4" ht="14.25" customHeight="1">
      <c r="D509" s="114"/>
    </row>
    <row r="510" spans="4:4" ht="14.25" customHeight="1">
      <c r="D510" s="114"/>
    </row>
    <row r="511" spans="4:4" ht="14.25" customHeight="1">
      <c r="D511" s="114"/>
    </row>
    <row r="512" spans="4:4" ht="14.25" customHeight="1">
      <c r="D512" s="114"/>
    </row>
    <row r="513" spans="4:4" ht="14.25" customHeight="1">
      <c r="D513" s="114"/>
    </row>
    <row r="514" spans="4:4" ht="14.25" customHeight="1">
      <c r="D514" s="114"/>
    </row>
    <row r="515" spans="4:4" ht="14.25" customHeight="1">
      <c r="D515" s="114"/>
    </row>
    <row r="516" spans="4:4" ht="14.25" customHeight="1">
      <c r="D516" s="114"/>
    </row>
    <row r="517" spans="4:4" ht="14.25" customHeight="1">
      <c r="D517" s="114"/>
    </row>
    <row r="518" spans="4:4" ht="14.25" customHeight="1">
      <c r="D518" s="114"/>
    </row>
    <row r="519" spans="4:4" ht="14.25" customHeight="1">
      <c r="D519" s="114"/>
    </row>
    <row r="520" spans="4:4" ht="14.25" customHeight="1">
      <c r="D520" s="114"/>
    </row>
    <row r="521" spans="4:4" ht="14.25" customHeight="1">
      <c r="D521" s="114"/>
    </row>
    <row r="522" spans="4:4" ht="14.25" customHeight="1">
      <c r="D522" s="114"/>
    </row>
    <row r="523" spans="4:4" ht="14.25" customHeight="1">
      <c r="D523" s="114"/>
    </row>
    <row r="524" spans="4:4" ht="14.25" customHeight="1">
      <c r="D524" s="114"/>
    </row>
    <row r="525" spans="4:4" ht="14.25" customHeight="1">
      <c r="D525" s="114"/>
    </row>
    <row r="526" spans="4:4" ht="14.25" customHeight="1">
      <c r="D526" s="114"/>
    </row>
    <row r="527" spans="4:4" ht="14.25" customHeight="1">
      <c r="D527" s="114"/>
    </row>
    <row r="528" spans="4:4" ht="14.25" customHeight="1">
      <c r="D528" s="114"/>
    </row>
    <row r="529" spans="4:4" ht="14.25" customHeight="1">
      <c r="D529" s="114"/>
    </row>
    <row r="530" spans="4:4" ht="14.25" customHeight="1">
      <c r="D530" s="114"/>
    </row>
    <row r="531" spans="4:4" ht="14.25" customHeight="1">
      <c r="D531" s="114"/>
    </row>
    <row r="532" spans="4:4" ht="14.25" customHeight="1">
      <c r="D532" s="114"/>
    </row>
    <row r="533" spans="4:4" ht="14.25" customHeight="1">
      <c r="D533" s="114"/>
    </row>
    <row r="534" spans="4:4" ht="14.25" customHeight="1">
      <c r="D534" s="114"/>
    </row>
    <row r="535" spans="4:4" ht="14.25" customHeight="1">
      <c r="D535" s="114"/>
    </row>
    <row r="536" spans="4:4" ht="14.25" customHeight="1">
      <c r="D536" s="114"/>
    </row>
    <row r="537" spans="4:4" ht="14.25" customHeight="1">
      <c r="D537" s="114"/>
    </row>
    <row r="538" spans="4:4" ht="14.25" customHeight="1">
      <c r="D538" s="114"/>
    </row>
    <row r="539" spans="4:4" ht="14.25" customHeight="1">
      <c r="D539" s="114"/>
    </row>
    <row r="540" spans="4:4" ht="14.25" customHeight="1">
      <c r="D540" s="114"/>
    </row>
    <row r="541" spans="4:4" ht="14.25" customHeight="1">
      <c r="D541" s="114"/>
    </row>
    <row r="542" spans="4:4" ht="14.25" customHeight="1">
      <c r="D542" s="114"/>
    </row>
    <row r="543" spans="4:4" ht="14.25" customHeight="1">
      <c r="D543" s="114"/>
    </row>
    <row r="544" spans="4:4" ht="14.25" customHeight="1">
      <c r="D544" s="114"/>
    </row>
    <row r="545" spans="4:4" ht="14.25" customHeight="1">
      <c r="D545" s="114"/>
    </row>
    <row r="546" spans="4:4" ht="14.25" customHeight="1">
      <c r="D546" s="114"/>
    </row>
    <row r="547" spans="4:4" ht="14.25" customHeight="1">
      <c r="D547" s="114"/>
    </row>
    <row r="548" spans="4:4" ht="14.25" customHeight="1">
      <c r="D548" s="114"/>
    </row>
    <row r="549" spans="4:4" ht="14.25" customHeight="1">
      <c r="D549" s="114"/>
    </row>
    <row r="550" spans="4:4" ht="14.25" customHeight="1">
      <c r="D550" s="114"/>
    </row>
    <row r="551" spans="4:4" ht="14.25" customHeight="1">
      <c r="D551" s="114"/>
    </row>
    <row r="552" spans="4:4" ht="14.25" customHeight="1">
      <c r="D552" s="114"/>
    </row>
    <row r="553" spans="4:4" ht="14.25" customHeight="1">
      <c r="D553" s="114"/>
    </row>
    <row r="554" spans="4:4" ht="14.25" customHeight="1">
      <c r="D554" s="114"/>
    </row>
    <row r="555" spans="4:4" ht="14.25" customHeight="1">
      <c r="D555" s="114"/>
    </row>
    <row r="556" spans="4:4" ht="14.25" customHeight="1">
      <c r="D556" s="114"/>
    </row>
    <row r="557" spans="4:4" ht="14.25" customHeight="1">
      <c r="D557" s="114"/>
    </row>
    <row r="558" spans="4:4" ht="14.25" customHeight="1">
      <c r="D558" s="114"/>
    </row>
    <row r="559" spans="4:4" ht="14.25" customHeight="1">
      <c r="D559" s="114"/>
    </row>
    <row r="560" spans="4:4" ht="14.25" customHeight="1">
      <c r="D560" s="114"/>
    </row>
    <row r="561" spans="4:4" ht="14.25" customHeight="1">
      <c r="D561" s="114"/>
    </row>
    <row r="562" spans="4:4" ht="14.25" customHeight="1">
      <c r="D562" s="114"/>
    </row>
    <row r="563" spans="4:4" ht="14.25" customHeight="1">
      <c r="D563" s="114"/>
    </row>
    <row r="564" spans="4:4" ht="14.25" customHeight="1">
      <c r="D564" s="114"/>
    </row>
    <row r="565" spans="4:4" ht="14.25" customHeight="1">
      <c r="D565" s="114"/>
    </row>
    <row r="566" spans="4:4" ht="14.25" customHeight="1">
      <c r="D566" s="114"/>
    </row>
    <row r="567" spans="4:4" ht="14.25" customHeight="1">
      <c r="D567" s="114"/>
    </row>
    <row r="568" spans="4:4" ht="14.25" customHeight="1">
      <c r="D568" s="114"/>
    </row>
    <row r="569" spans="4:4" ht="14.25" customHeight="1">
      <c r="D569" s="114"/>
    </row>
    <row r="570" spans="4:4" ht="14.25" customHeight="1">
      <c r="D570" s="114"/>
    </row>
    <row r="571" spans="4:4" ht="14.25" customHeight="1">
      <c r="D571" s="114"/>
    </row>
    <row r="572" spans="4:4" ht="14.25" customHeight="1">
      <c r="D572" s="114"/>
    </row>
    <row r="573" spans="4:4" ht="14.25" customHeight="1">
      <c r="D573" s="114"/>
    </row>
    <row r="574" spans="4:4" ht="14.25" customHeight="1">
      <c r="D574" s="114"/>
    </row>
    <row r="575" spans="4:4" ht="14.25" customHeight="1">
      <c r="D575" s="114"/>
    </row>
    <row r="576" spans="4:4" ht="14.25" customHeight="1">
      <c r="D576" s="114"/>
    </row>
    <row r="577" spans="4:4" ht="14.25" customHeight="1">
      <c r="D577" s="114"/>
    </row>
    <row r="578" spans="4:4" ht="14.25" customHeight="1">
      <c r="D578" s="114"/>
    </row>
    <row r="579" spans="4:4" ht="14.25" customHeight="1">
      <c r="D579" s="114"/>
    </row>
    <row r="580" spans="4:4" ht="14.25" customHeight="1">
      <c r="D580" s="114"/>
    </row>
    <row r="581" spans="4:4" ht="14.25" customHeight="1">
      <c r="D581" s="114"/>
    </row>
    <row r="582" spans="4:4" ht="14.25" customHeight="1">
      <c r="D582" s="114"/>
    </row>
    <row r="583" spans="4:4" ht="14.25" customHeight="1">
      <c r="D583" s="114"/>
    </row>
    <row r="584" spans="4:4" ht="14.25" customHeight="1">
      <c r="D584" s="114"/>
    </row>
    <row r="585" spans="4:4" ht="14.25" customHeight="1">
      <c r="D585" s="114"/>
    </row>
    <row r="586" spans="4:4" ht="14.25" customHeight="1">
      <c r="D586" s="114"/>
    </row>
    <row r="587" spans="4:4" ht="14.25" customHeight="1">
      <c r="D587" s="114"/>
    </row>
    <row r="588" spans="4:4" ht="14.25" customHeight="1">
      <c r="D588" s="114"/>
    </row>
    <row r="589" spans="4:4" ht="14.25" customHeight="1">
      <c r="D589" s="114"/>
    </row>
    <row r="590" spans="4:4" ht="14.25" customHeight="1">
      <c r="D590" s="114"/>
    </row>
    <row r="591" spans="4:4" ht="14.25" customHeight="1">
      <c r="D591" s="114"/>
    </row>
    <row r="592" spans="4:4" ht="14.25" customHeight="1">
      <c r="D592" s="114"/>
    </row>
    <row r="593" spans="4:4" ht="14.25" customHeight="1">
      <c r="D593" s="114"/>
    </row>
    <row r="594" spans="4:4" ht="14.25" customHeight="1">
      <c r="D594" s="114"/>
    </row>
    <row r="595" spans="4:4" ht="14.25" customHeight="1">
      <c r="D595" s="114"/>
    </row>
    <row r="596" spans="4:4" ht="14.25" customHeight="1">
      <c r="D596" s="114"/>
    </row>
    <row r="597" spans="4:4" ht="14.25" customHeight="1">
      <c r="D597" s="114"/>
    </row>
    <row r="598" spans="4:4" ht="14.25" customHeight="1">
      <c r="D598" s="114"/>
    </row>
    <row r="599" spans="4:4" ht="14.25" customHeight="1">
      <c r="D599" s="114"/>
    </row>
    <row r="600" spans="4:4" ht="14.25" customHeight="1">
      <c r="D600" s="114"/>
    </row>
    <row r="601" spans="4:4" ht="14.25" customHeight="1">
      <c r="D601" s="114"/>
    </row>
    <row r="602" spans="4:4" ht="14.25" customHeight="1">
      <c r="D602" s="114"/>
    </row>
    <row r="603" spans="4:4" ht="14.25" customHeight="1">
      <c r="D603" s="114"/>
    </row>
    <row r="604" spans="4:4" ht="14.25" customHeight="1">
      <c r="D604" s="114"/>
    </row>
    <row r="605" spans="4:4" ht="14.25" customHeight="1">
      <c r="D605" s="114"/>
    </row>
    <row r="606" spans="4:4" ht="14.25" customHeight="1">
      <c r="D606" s="114"/>
    </row>
    <row r="607" spans="4:4" ht="14.25" customHeight="1">
      <c r="D607" s="114"/>
    </row>
    <row r="608" spans="4:4" ht="14.25" customHeight="1">
      <c r="D608" s="114"/>
    </row>
    <row r="609" spans="4:4" ht="14.25" customHeight="1">
      <c r="D609" s="114"/>
    </row>
    <row r="610" spans="4:4" ht="14.25" customHeight="1">
      <c r="D610" s="114"/>
    </row>
    <row r="611" spans="4:4" ht="14.25" customHeight="1">
      <c r="D611" s="114"/>
    </row>
    <row r="612" spans="4:4" ht="14.25" customHeight="1">
      <c r="D612" s="114"/>
    </row>
    <row r="613" spans="4:4" ht="14.25" customHeight="1">
      <c r="D613" s="114"/>
    </row>
    <row r="614" spans="4:4" ht="14.25" customHeight="1">
      <c r="D614" s="114"/>
    </row>
    <row r="615" spans="4:4" ht="14.25" customHeight="1">
      <c r="D615" s="114"/>
    </row>
    <row r="616" spans="4:4" ht="14.25" customHeight="1">
      <c r="D616" s="114"/>
    </row>
    <row r="617" spans="4:4" ht="14.25" customHeight="1">
      <c r="D617" s="114"/>
    </row>
    <row r="618" spans="4:4" ht="14.25" customHeight="1">
      <c r="D618" s="114"/>
    </row>
    <row r="619" spans="4:4" ht="14.25" customHeight="1">
      <c r="D619" s="114"/>
    </row>
    <row r="620" spans="4:4" ht="14.25" customHeight="1">
      <c r="D620" s="114"/>
    </row>
    <row r="621" spans="4:4" ht="14.25" customHeight="1">
      <c r="D621" s="114"/>
    </row>
    <row r="622" spans="4:4" ht="14.25" customHeight="1">
      <c r="D622" s="114"/>
    </row>
    <row r="623" spans="4:4" ht="14.25" customHeight="1">
      <c r="D623" s="114"/>
    </row>
    <row r="624" spans="4:4" ht="14.25" customHeight="1">
      <c r="D624" s="114"/>
    </row>
    <row r="625" spans="4:4" ht="14.25" customHeight="1">
      <c r="D625" s="114"/>
    </row>
    <row r="626" spans="4:4" ht="14.25" customHeight="1">
      <c r="D626" s="114"/>
    </row>
    <row r="627" spans="4:4" ht="14.25" customHeight="1">
      <c r="D627" s="114"/>
    </row>
    <row r="628" spans="4:4" ht="14.25" customHeight="1">
      <c r="D628" s="114"/>
    </row>
    <row r="629" spans="4:4" ht="14.25" customHeight="1">
      <c r="D629" s="114"/>
    </row>
    <row r="630" spans="4:4" ht="14.25" customHeight="1">
      <c r="D630" s="114"/>
    </row>
    <row r="631" spans="4:4" ht="14.25" customHeight="1">
      <c r="D631" s="114"/>
    </row>
    <row r="632" spans="4:4" ht="14.25" customHeight="1">
      <c r="D632" s="114"/>
    </row>
    <row r="633" spans="4:4" ht="14.25" customHeight="1">
      <c r="D633" s="114"/>
    </row>
    <row r="634" spans="4:4" ht="14.25" customHeight="1">
      <c r="D634" s="114"/>
    </row>
    <row r="635" spans="4:4" ht="14.25" customHeight="1">
      <c r="D635" s="114"/>
    </row>
    <row r="636" spans="4:4" ht="14.25" customHeight="1">
      <c r="D636" s="114"/>
    </row>
    <row r="637" spans="4:4" ht="14.25" customHeight="1">
      <c r="D637" s="114"/>
    </row>
    <row r="638" spans="4:4" ht="14.25" customHeight="1">
      <c r="D638" s="114"/>
    </row>
    <row r="639" spans="4:4" ht="14.25" customHeight="1">
      <c r="D639" s="114"/>
    </row>
    <row r="640" spans="4:4" ht="14.25" customHeight="1">
      <c r="D640" s="114"/>
    </row>
    <row r="641" spans="4:4" ht="14.25" customHeight="1">
      <c r="D641" s="114"/>
    </row>
    <row r="642" spans="4:4" ht="14.25" customHeight="1">
      <c r="D642" s="114"/>
    </row>
    <row r="643" spans="4:4" ht="14.25" customHeight="1">
      <c r="D643" s="114"/>
    </row>
    <row r="644" spans="4:4" ht="14.25" customHeight="1">
      <c r="D644" s="114"/>
    </row>
    <row r="645" spans="4:4" ht="14.25" customHeight="1">
      <c r="D645" s="114"/>
    </row>
    <row r="646" spans="4:4" ht="14.25" customHeight="1">
      <c r="D646" s="114"/>
    </row>
    <row r="647" spans="4:4" ht="14.25" customHeight="1">
      <c r="D647" s="114"/>
    </row>
    <row r="648" spans="4:4" ht="14.25" customHeight="1">
      <c r="D648" s="114"/>
    </row>
    <row r="649" spans="4:4" ht="14.25" customHeight="1">
      <c r="D649" s="114"/>
    </row>
    <row r="650" spans="4:4" ht="14.25" customHeight="1">
      <c r="D650" s="114"/>
    </row>
    <row r="651" spans="4:4" ht="14.25" customHeight="1">
      <c r="D651" s="114"/>
    </row>
    <row r="652" spans="4:4" ht="14.25" customHeight="1">
      <c r="D652" s="114"/>
    </row>
    <row r="653" spans="4:4" ht="14.25" customHeight="1">
      <c r="D653" s="114"/>
    </row>
    <row r="654" spans="4:4" ht="14.25" customHeight="1">
      <c r="D654" s="114"/>
    </row>
    <row r="655" spans="4:4" ht="14.25" customHeight="1">
      <c r="D655" s="114"/>
    </row>
    <row r="656" spans="4:4" ht="14.25" customHeight="1">
      <c r="D656" s="114"/>
    </row>
    <row r="657" spans="4:4" ht="14.25" customHeight="1">
      <c r="D657" s="114"/>
    </row>
    <row r="658" spans="4:4" ht="14.25" customHeight="1">
      <c r="D658" s="114"/>
    </row>
    <row r="659" spans="4:4" ht="14.25" customHeight="1">
      <c r="D659" s="114"/>
    </row>
    <row r="660" spans="4:4" ht="14.25" customHeight="1">
      <c r="D660" s="114"/>
    </row>
    <row r="661" spans="4:4" ht="14.25" customHeight="1">
      <c r="D661" s="114"/>
    </row>
    <row r="662" spans="4:4" ht="14.25" customHeight="1">
      <c r="D662" s="114"/>
    </row>
    <row r="663" spans="4:4" ht="14.25" customHeight="1">
      <c r="D663" s="114"/>
    </row>
    <row r="664" spans="4:4" ht="14.25" customHeight="1">
      <c r="D664" s="114"/>
    </row>
    <row r="665" spans="4:4" ht="14.25" customHeight="1">
      <c r="D665" s="114"/>
    </row>
    <row r="666" spans="4:4" ht="14.25" customHeight="1">
      <c r="D666" s="114"/>
    </row>
    <row r="667" spans="4:4" ht="14.25" customHeight="1">
      <c r="D667" s="114"/>
    </row>
    <row r="668" spans="4:4" ht="14.25" customHeight="1">
      <c r="D668" s="114"/>
    </row>
    <row r="669" spans="4:4" ht="14.25" customHeight="1">
      <c r="D669" s="114"/>
    </row>
    <row r="670" spans="4:4" ht="14.25" customHeight="1">
      <c r="D670" s="114"/>
    </row>
    <row r="671" spans="4:4" ht="14.25" customHeight="1">
      <c r="D671" s="114"/>
    </row>
    <row r="672" spans="4:4" ht="14.25" customHeight="1">
      <c r="D672" s="114"/>
    </row>
    <row r="673" spans="4:4" ht="14.25" customHeight="1">
      <c r="D673" s="114"/>
    </row>
    <row r="674" spans="4:4" ht="14.25" customHeight="1">
      <c r="D674" s="114"/>
    </row>
    <row r="675" spans="4:4" ht="14.25" customHeight="1">
      <c r="D675" s="114"/>
    </row>
    <row r="676" spans="4:4" ht="14.25" customHeight="1">
      <c r="D676" s="114"/>
    </row>
    <row r="677" spans="4:4" ht="14.25" customHeight="1">
      <c r="D677" s="114"/>
    </row>
    <row r="678" spans="4:4" ht="14.25" customHeight="1">
      <c r="D678" s="114"/>
    </row>
    <row r="679" spans="4:4" ht="14.25" customHeight="1">
      <c r="D679" s="114"/>
    </row>
    <row r="680" spans="4:4" ht="14.25" customHeight="1">
      <c r="D680" s="114"/>
    </row>
    <row r="681" spans="4:4" ht="14.25" customHeight="1">
      <c r="D681" s="114"/>
    </row>
    <row r="682" spans="4:4" ht="14.25" customHeight="1">
      <c r="D682" s="114"/>
    </row>
    <row r="683" spans="4:4" ht="14.25" customHeight="1">
      <c r="D683" s="114"/>
    </row>
    <row r="684" spans="4:4" ht="14.25" customHeight="1">
      <c r="D684" s="114"/>
    </row>
    <row r="685" spans="4:4" ht="14.25" customHeight="1">
      <c r="D685" s="114"/>
    </row>
    <row r="686" spans="4:4" ht="14.25" customHeight="1">
      <c r="D686" s="114"/>
    </row>
    <row r="687" spans="4:4" ht="14.25" customHeight="1">
      <c r="D687" s="114"/>
    </row>
    <row r="688" spans="4:4" ht="14.25" customHeight="1">
      <c r="D688" s="114"/>
    </row>
    <row r="689" spans="4:4" ht="14.25" customHeight="1">
      <c r="D689" s="114"/>
    </row>
    <row r="690" spans="4:4" ht="14.25" customHeight="1">
      <c r="D690" s="114"/>
    </row>
    <row r="691" spans="4:4" ht="14.25" customHeight="1">
      <c r="D691" s="114"/>
    </row>
    <row r="692" spans="4:4" ht="14.25" customHeight="1">
      <c r="D692" s="114"/>
    </row>
    <row r="693" spans="4:4" ht="14.25" customHeight="1">
      <c r="D693" s="114"/>
    </row>
    <row r="694" spans="4:4" ht="14.25" customHeight="1">
      <c r="D694" s="114"/>
    </row>
    <row r="695" spans="4:4" ht="14.25" customHeight="1">
      <c r="D695" s="114"/>
    </row>
    <row r="696" spans="4:4" ht="14.25" customHeight="1">
      <c r="D696" s="114"/>
    </row>
    <row r="697" spans="4:4" ht="14.25" customHeight="1">
      <c r="D697" s="114"/>
    </row>
    <row r="698" spans="4:4" ht="14.25" customHeight="1">
      <c r="D698" s="114"/>
    </row>
    <row r="699" spans="4:4" ht="14.25" customHeight="1">
      <c r="D699" s="114"/>
    </row>
    <row r="700" spans="4:4" ht="14.25" customHeight="1">
      <c r="D700" s="114"/>
    </row>
    <row r="701" spans="4:4" ht="14.25" customHeight="1">
      <c r="D701" s="114"/>
    </row>
    <row r="702" spans="4:4" ht="14.25" customHeight="1">
      <c r="D702" s="114"/>
    </row>
    <row r="703" spans="4:4" ht="14.25" customHeight="1">
      <c r="D703" s="114"/>
    </row>
    <row r="704" spans="4:4" ht="14.25" customHeight="1">
      <c r="D704" s="114"/>
    </row>
    <row r="705" spans="4:4" ht="14.25" customHeight="1">
      <c r="D705" s="114"/>
    </row>
    <row r="706" spans="4:4" ht="14.25" customHeight="1">
      <c r="D706" s="114"/>
    </row>
    <row r="707" spans="4:4" ht="14.25" customHeight="1">
      <c r="D707" s="114"/>
    </row>
    <row r="708" spans="4:4" ht="14.25" customHeight="1">
      <c r="D708" s="114"/>
    </row>
    <row r="709" spans="4:4" ht="14.25" customHeight="1">
      <c r="D709" s="114"/>
    </row>
    <row r="710" spans="4:4" ht="14.25" customHeight="1">
      <c r="D710" s="114"/>
    </row>
    <row r="711" spans="4:4" ht="14.25" customHeight="1">
      <c r="D711" s="114"/>
    </row>
    <row r="712" spans="4:4" ht="14.25" customHeight="1">
      <c r="D712" s="114"/>
    </row>
    <row r="713" spans="4:4" ht="14.25" customHeight="1">
      <c r="D713" s="114"/>
    </row>
    <row r="714" spans="4:4" ht="14.25" customHeight="1">
      <c r="D714" s="114"/>
    </row>
    <row r="715" spans="4:4" ht="14.25" customHeight="1">
      <c r="D715" s="114"/>
    </row>
    <row r="716" spans="4:4" ht="14.25" customHeight="1">
      <c r="D716" s="114"/>
    </row>
    <row r="717" spans="4:4" ht="14.25" customHeight="1">
      <c r="D717" s="114"/>
    </row>
    <row r="718" spans="4:4" ht="14.25" customHeight="1">
      <c r="D718" s="114"/>
    </row>
    <row r="719" spans="4:4" ht="14.25" customHeight="1">
      <c r="D719" s="114"/>
    </row>
    <row r="720" spans="4:4" ht="14.25" customHeight="1">
      <c r="D720" s="114"/>
    </row>
    <row r="721" spans="4:4" ht="14.25" customHeight="1">
      <c r="D721" s="114"/>
    </row>
    <row r="722" spans="4:4" ht="14.25" customHeight="1">
      <c r="D722" s="114"/>
    </row>
    <row r="723" spans="4:4" ht="14.25" customHeight="1">
      <c r="D723" s="114"/>
    </row>
    <row r="724" spans="4:4" ht="14.25" customHeight="1">
      <c r="D724" s="114"/>
    </row>
    <row r="725" spans="4:4" ht="14.25" customHeight="1">
      <c r="D725" s="114"/>
    </row>
    <row r="726" spans="4:4" ht="14.25" customHeight="1">
      <c r="D726" s="114"/>
    </row>
    <row r="727" spans="4:4" ht="14.25" customHeight="1">
      <c r="D727" s="114"/>
    </row>
    <row r="728" spans="4:4" ht="14.25" customHeight="1">
      <c r="D728" s="114"/>
    </row>
    <row r="729" spans="4:4" ht="14.25" customHeight="1">
      <c r="D729" s="114"/>
    </row>
    <row r="730" spans="4:4" ht="14.25" customHeight="1">
      <c r="D730" s="114"/>
    </row>
    <row r="731" spans="4:4" ht="14.25" customHeight="1">
      <c r="D731" s="114"/>
    </row>
    <row r="732" spans="4:4" ht="14.25" customHeight="1">
      <c r="D732" s="114"/>
    </row>
    <row r="733" spans="4:4" ht="14.25" customHeight="1">
      <c r="D733" s="114"/>
    </row>
    <row r="734" spans="4:4" ht="14.25" customHeight="1">
      <c r="D734" s="114"/>
    </row>
    <row r="735" spans="4:4" ht="14.25" customHeight="1">
      <c r="D735" s="114"/>
    </row>
    <row r="736" spans="4:4" ht="14.25" customHeight="1">
      <c r="D736" s="114"/>
    </row>
    <row r="737" spans="4:4" ht="14.25" customHeight="1">
      <c r="D737" s="114"/>
    </row>
    <row r="738" spans="4:4" ht="14.25" customHeight="1">
      <c r="D738" s="114"/>
    </row>
    <row r="739" spans="4:4" ht="14.25" customHeight="1">
      <c r="D739" s="114"/>
    </row>
    <row r="740" spans="4:4" ht="14.25" customHeight="1">
      <c r="D740" s="114"/>
    </row>
    <row r="741" spans="4:4" ht="14.25" customHeight="1">
      <c r="D741" s="114"/>
    </row>
    <row r="742" spans="4:4" ht="14.25" customHeight="1">
      <c r="D742" s="114"/>
    </row>
    <row r="743" spans="4:4" ht="14.25" customHeight="1">
      <c r="D743" s="114"/>
    </row>
    <row r="744" spans="4:4" ht="14.25" customHeight="1">
      <c r="D744" s="114"/>
    </row>
    <row r="745" spans="4:4" ht="14.25" customHeight="1">
      <c r="D745" s="114"/>
    </row>
    <row r="746" spans="4:4" ht="14.25" customHeight="1">
      <c r="D746" s="114"/>
    </row>
    <row r="747" spans="4:4" ht="14.25" customHeight="1">
      <c r="D747" s="114"/>
    </row>
    <row r="748" spans="4:4" ht="14.25" customHeight="1">
      <c r="D748" s="114"/>
    </row>
    <row r="749" spans="4:4" ht="14.25" customHeight="1">
      <c r="D749" s="114"/>
    </row>
    <row r="750" spans="4:4" ht="14.25" customHeight="1">
      <c r="D750" s="114"/>
    </row>
    <row r="751" spans="4:4" ht="14.25" customHeight="1">
      <c r="D751" s="114"/>
    </row>
    <row r="752" spans="4:4" ht="14.25" customHeight="1">
      <c r="D752" s="114"/>
    </row>
    <row r="753" spans="4:4" ht="14.25" customHeight="1">
      <c r="D753" s="114"/>
    </row>
    <row r="754" spans="4:4" ht="14.25" customHeight="1">
      <c r="D754" s="114"/>
    </row>
    <row r="755" spans="4:4" ht="14.25" customHeight="1">
      <c r="D755" s="114"/>
    </row>
    <row r="756" spans="4:4" ht="14.25" customHeight="1">
      <c r="D756" s="114"/>
    </row>
    <row r="757" spans="4:4" ht="14.25" customHeight="1">
      <c r="D757" s="114"/>
    </row>
    <row r="758" spans="4:4" ht="14.25" customHeight="1">
      <c r="D758" s="114"/>
    </row>
    <row r="759" spans="4:4" ht="14.25" customHeight="1">
      <c r="D759" s="114"/>
    </row>
    <row r="760" spans="4:4" ht="14.25" customHeight="1">
      <c r="D760" s="114"/>
    </row>
    <row r="761" spans="4:4" ht="14.25" customHeight="1">
      <c r="D761" s="114"/>
    </row>
    <row r="762" spans="4:4" ht="14.25" customHeight="1">
      <c r="D762" s="114"/>
    </row>
    <row r="763" spans="4:4" ht="14.25" customHeight="1">
      <c r="D763" s="114"/>
    </row>
    <row r="764" spans="4:4" ht="14.25" customHeight="1">
      <c r="D764" s="114"/>
    </row>
    <row r="765" spans="4:4" ht="14.25" customHeight="1">
      <c r="D765" s="114"/>
    </row>
    <row r="766" spans="4:4" ht="14.25" customHeight="1">
      <c r="D766" s="114"/>
    </row>
    <row r="767" spans="4:4" ht="14.25" customHeight="1">
      <c r="D767" s="114"/>
    </row>
    <row r="768" spans="4:4" ht="14.25" customHeight="1">
      <c r="D768" s="114"/>
    </row>
    <row r="769" spans="4:4" ht="14.25" customHeight="1">
      <c r="D769" s="114"/>
    </row>
    <row r="770" spans="4:4" ht="14.25" customHeight="1">
      <c r="D770" s="114"/>
    </row>
    <row r="771" spans="4:4" ht="14.25" customHeight="1">
      <c r="D771" s="114"/>
    </row>
    <row r="772" spans="4:4" ht="14.25" customHeight="1">
      <c r="D772" s="114"/>
    </row>
    <row r="773" spans="4:4" ht="14.25" customHeight="1">
      <c r="D773" s="114"/>
    </row>
    <row r="774" spans="4:4" ht="14.25" customHeight="1">
      <c r="D774" s="114"/>
    </row>
    <row r="775" spans="4:4" ht="14.25" customHeight="1">
      <c r="D775" s="114"/>
    </row>
    <row r="776" spans="4:4" ht="14.25" customHeight="1">
      <c r="D776" s="114"/>
    </row>
    <row r="777" spans="4:4" ht="14.25" customHeight="1">
      <c r="D777" s="114"/>
    </row>
    <row r="778" spans="4:4" ht="14.25" customHeight="1">
      <c r="D778" s="114"/>
    </row>
    <row r="779" spans="4:4" ht="14.25" customHeight="1">
      <c r="D779" s="114"/>
    </row>
    <row r="780" spans="4:4" ht="14.25" customHeight="1">
      <c r="D780" s="114"/>
    </row>
    <row r="781" spans="4:4" ht="14.25" customHeight="1">
      <c r="D781" s="114"/>
    </row>
    <row r="782" spans="4:4" ht="14.25" customHeight="1">
      <c r="D782" s="114"/>
    </row>
    <row r="783" spans="4:4" ht="14.25" customHeight="1">
      <c r="D783" s="114"/>
    </row>
    <row r="784" spans="4:4" ht="14.25" customHeight="1">
      <c r="D784" s="114"/>
    </row>
    <row r="785" spans="4:4" ht="14.25" customHeight="1">
      <c r="D785" s="114"/>
    </row>
    <row r="786" spans="4:4" ht="14.25" customHeight="1">
      <c r="D786" s="114"/>
    </row>
    <row r="787" spans="4:4" ht="14.25" customHeight="1">
      <c r="D787" s="114"/>
    </row>
    <row r="788" spans="4:4" ht="14.25" customHeight="1">
      <c r="D788" s="114"/>
    </row>
    <row r="789" spans="4:4" ht="14.25" customHeight="1">
      <c r="D789" s="114"/>
    </row>
    <row r="790" spans="4:4" ht="14.25" customHeight="1">
      <c r="D790" s="114"/>
    </row>
    <row r="791" spans="4:4" ht="14.25" customHeight="1">
      <c r="D791" s="114"/>
    </row>
    <row r="792" spans="4:4" ht="14.25" customHeight="1">
      <c r="D792" s="114"/>
    </row>
    <row r="793" spans="4:4" ht="14.25" customHeight="1">
      <c r="D793" s="114"/>
    </row>
    <row r="794" spans="4:4" ht="14.25" customHeight="1">
      <c r="D794" s="114"/>
    </row>
    <row r="795" spans="4:4" ht="14.25" customHeight="1">
      <c r="D795" s="114"/>
    </row>
    <row r="796" spans="4:4" ht="14.25" customHeight="1">
      <c r="D796" s="114"/>
    </row>
    <row r="797" spans="4:4" ht="14.25" customHeight="1">
      <c r="D797" s="114"/>
    </row>
    <row r="798" spans="4:4" ht="14.25" customHeight="1">
      <c r="D798" s="114"/>
    </row>
    <row r="799" spans="4:4" ht="14.25" customHeight="1">
      <c r="D799" s="114"/>
    </row>
    <row r="800" spans="4:4" ht="14.25" customHeight="1">
      <c r="D800" s="114"/>
    </row>
    <row r="801" spans="4:4" ht="14.25" customHeight="1">
      <c r="D801" s="114"/>
    </row>
    <row r="802" spans="4:4" ht="14.25" customHeight="1">
      <c r="D802" s="114"/>
    </row>
    <row r="803" spans="4:4" ht="14.25" customHeight="1">
      <c r="D803" s="114"/>
    </row>
    <row r="804" spans="4:4" ht="14.25" customHeight="1">
      <c r="D804" s="114"/>
    </row>
    <row r="805" spans="4:4" ht="14.25" customHeight="1">
      <c r="D805" s="114"/>
    </row>
    <row r="806" spans="4:4" ht="14.25" customHeight="1">
      <c r="D806" s="114"/>
    </row>
    <row r="807" spans="4:4" ht="14.25" customHeight="1">
      <c r="D807" s="114"/>
    </row>
    <row r="808" spans="4:4" ht="14.25" customHeight="1">
      <c r="D808" s="114"/>
    </row>
    <row r="809" spans="4:4" ht="14.25" customHeight="1">
      <c r="D809" s="114"/>
    </row>
    <row r="810" spans="4:4" ht="14.25" customHeight="1">
      <c r="D810" s="114"/>
    </row>
    <row r="811" spans="4:4" ht="14.25" customHeight="1">
      <c r="D811" s="114"/>
    </row>
    <row r="812" spans="4:4" ht="14.25" customHeight="1">
      <c r="D812" s="114"/>
    </row>
    <row r="813" spans="4:4" ht="14.25" customHeight="1">
      <c r="D813" s="114"/>
    </row>
    <row r="814" spans="4:4" ht="14.25" customHeight="1">
      <c r="D814" s="114"/>
    </row>
    <row r="815" spans="4:4" ht="14.25" customHeight="1">
      <c r="D815" s="114"/>
    </row>
    <row r="816" spans="4:4" ht="14.25" customHeight="1">
      <c r="D816" s="114"/>
    </row>
    <row r="817" spans="4:4" ht="14.25" customHeight="1">
      <c r="D817" s="114"/>
    </row>
    <row r="818" spans="4:4" ht="14.25" customHeight="1">
      <c r="D818" s="114"/>
    </row>
    <row r="819" spans="4:4" ht="14.25" customHeight="1">
      <c r="D819" s="114"/>
    </row>
    <row r="820" spans="4:4" ht="14.25" customHeight="1">
      <c r="D820" s="114"/>
    </row>
    <row r="821" spans="4:4" ht="14.25" customHeight="1">
      <c r="D821" s="114"/>
    </row>
    <row r="822" spans="4:4" ht="14.25" customHeight="1">
      <c r="D822" s="114"/>
    </row>
    <row r="823" spans="4:4" ht="14.25" customHeight="1">
      <c r="D823" s="114"/>
    </row>
    <row r="824" spans="4:4" ht="14.25" customHeight="1">
      <c r="D824" s="114"/>
    </row>
    <row r="825" spans="4:4" ht="14.25" customHeight="1">
      <c r="D825" s="114"/>
    </row>
    <row r="826" spans="4:4" ht="14.25" customHeight="1">
      <c r="D826" s="114"/>
    </row>
    <row r="827" spans="4:4" ht="14.25" customHeight="1">
      <c r="D827" s="114"/>
    </row>
    <row r="828" spans="4:4" ht="14.25" customHeight="1">
      <c r="D828" s="114"/>
    </row>
    <row r="829" spans="4:4" ht="14.25" customHeight="1">
      <c r="D829" s="114"/>
    </row>
    <row r="830" spans="4:4" ht="14.25" customHeight="1">
      <c r="D830" s="114"/>
    </row>
    <row r="831" spans="4:4" ht="14.25" customHeight="1">
      <c r="D831" s="114"/>
    </row>
    <row r="832" spans="4:4" ht="14.25" customHeight="1">
      <c r="D832" s="114"/>
    </row>
    <row r="833" spans="4:4" ht="14.25" customHeight="1">
      <c r="D833" s="114"/>
    </row>
    <row r="834" spans="4:4" ht="14.25" customHeight="1">
      <c r="D834" s="114"/>
    </row>
    <row r="835" spans="4:4" ht="14.25" customHeight="1">
      <c r="D835" s="114"/>
    </row>
    <row r="836" spans="4:4" ht="14.25" customHeight="1">
      <c r="D836" s="114"/>
    </row>
    <row r="837" spans="4:4" ht="14.25" customHeight="1">
      <c r="D837" s="114"/>
    </row>
    <row r="838" spans="4:4" ht="14.25" customHeight="1">
      <c r="D838" s="114"/>
    </row>
    <row r="839" spans="4:4" ht="14.25" customHeight="1">
      <c r="D839" s="114"/>
    </row>
    <row r="840" spans="4:4" ht="14.25" customHeight="1">
      <c r="D840" s="114"/>
    </row>
    <row r="841" spans="4:4" ht="14.25" customHeight="1">
      <c r="D841" s="114"/>
    </row>
    <row r="842" spans="4:4" ht="14.25" customHeight="1">
      <c r="D842" s="114"/>
    </row>
    <row r="843" spans="4:4" ht="14.25" customHeight="1">
      <c r="D843" s="114"/>
    </row>
    <row r="844" spans="4:4" ht="14.25" customHeight="1">
      <c r="D844" s="114"/>
    </row>
    <row r="845" spans="4:4" ht="14.25" customHeight="1">
      <c r="D845" s="114"/>
    </row>
    <row r="846" spans="4:4" ht="14.25" customHeight="1">
      <c r="D846" s="114"/>
    </row>
    <row r="847" spans="4:4" ht="14.25" customHeight="1">
      <c r="D847" s="114"/>
    </row>
    <row r="848" spans="4:4" ht="14.25" customHeight="1">
      <c r="D848" s="114"/>
    </row>
    <row r="849" spans="4:4" ht="14.25" customHeight="1">
      <c r="D849" s="114"/>
    </row>
    <row r="850" spans="4:4" ht="14.25" customHeight="1">
      <c r="D850" s="114"/>
    </row>
    <row r="851" spans="4:4" ht="14.25" customHeight="1">
      <c r="D851" s="114"/>
    </row>
    <row r="852" spans="4:4" ht="14.25" customHeight="1">
      <c r="D852" s="114"/>
    </row>
    <row r="853" spans="4:4" ht="14.25" customHeight="1">
      <c r="D853" s="114"/>
    </row>
    <row r="854" spans="4:4" ht="14.25" customHeight="1">
      <c r="D854" s="114"/>
    </row>
    <row r="855" spans="4:4" ht="14.25" customHeight="1">
      <c r="D855" s="114"/>
    </row>
    <row r="856" spans="4:4" ht="14.25" customHeight="1">
      <c r="D856" s="114"/>
    </row>
    <row r="857" spans="4:4" ht="14.25" customHeight="1">
      <c r="D857" s="114"/>
    </row>
    <row r="858" spans="4:4" ht="14.25" customHeight="1">
      <c r="D858" s="114"/>
    </row>
    <row r="859" spans="4:4" ht="14.25" customHeight="1">
      <c r="D859" s="114"/>
    </row>
    <row r="860" spans="4:4" ht="14.25" customHeight="1">
      <c r="D860" s="114"/>
    </row>
    <row r="861" spans="4:4" ht="14.25" customHeight="1">
      <c r="D861" s="114"/>
    </row>
    <row r="862" spans="4:4" ht="14.25" customHeight="1">
      <c r="D862" s="114"/>
    </row>
    <row r="863" spans="4:4" ht="14.25" customHeight="1">
      <c r="D863" s="114"/>
    </row>
    <row r="864" spans="4:4" ht="14.25" customHeight="1">
      <c r="D864" s="114"/>
    </row>
    <row r="865" spans="4:4" ht="14.25" customHeight="1">
      <c r="D865" s="114"/>
    </row>
    <row r="866" spans="4:4" ht="14.25" customHeight="1">
      <c r="D866" s="114"/>
    </row>
    <row r="867" spans="4:4" ht="14.25" customHeight="1">
      <c r="D867" s="114"/>
    </row>
    <row r="868" spans="4:4" ht="14.25" customHeight="1">
      <c r="D868" s="114"/>
    </row>
    <row r="869" spans="4:4" ht="14.25" customHeight="1">
      <c r="D869" s="114"/>
    </row>
    <row r="870" spans="4:4" ht="14.25" customHeight="1">
      <c r="D870" s="114"/>
    </row>
    <row r="871" spans="4:4" ht="14.25" customHeight="1">
      <c r="D871" s="114"/>
    </row>
    <row r="872" spans="4:4" ht="14.25" customHeight="1">
      <c r="D872" s="114"/>
    </row>
    <row r="873" spans="4:4" ht="14.25" customHeight="1">
      <c r="D873" s="114"/>
    </row>
    <row r="874" spans="4:4" ht="14.25" customHeight="1">
      <c r="D874" s="114"/>
    </row>
    <row r="875" spans="4:4" ht="14.25" customHeight="1">
      <c r="D875" s="114"/>
    </row>
    <row r="876" spans="4:4" ht="14.25" customHeight="1">
      <c r="D876" s="114"/>
    </row>
    <row r="877" spans="4:4" ht="14.25" customHeight="1">
      <c r="D877" s="114"/>
    </row>
    <row r="878" spans="4:4" ht="14.25" customHeight="1">
      <c r="D878" s="114"/>
    </row>
    <row r="879" spans="4:4" ht="14.25" customHeight="1">
      <c r="D879" s="114"/>
    </row>
    <row r="880" spans="4:4" ht="14.25" customHeight="1">
      <c r="D880" s="114"/>
    </row>
    <row r="881" spans="4:4" ht="14.25" customHeight="1">
      <c r="D881" s="114"/>
    </row>
    <row r="882" spans="4:4" ht="14.25" customHeight="1">
      <c r="D882" s="114"/>
    </row>
    <row r="883" spans="4:4" ht="14.25" customHeight="1">
      <c r="D883" s="114"/>
    </row>
    <row r="884" spans="4:4" ht="14.25" customHeight="1">
      <c r="D884" s="114"/>
    </row>
    <row r="885" spans="4:4" ht="14.25" customHeight="1">
      <c r="D885" s="114"/>
    </row>
    <row r="886" spans="4:4" ht="14.25" customHeight="1">
      <c r="D886" s="114"/>
    </row>
    <row r="887" spans="4:4" ht="14.25" customHeight="1">
      <c r="D887" s="114"/>
    </row>
    <row r="888" spans="4:4" ht="14.25" customHeight="1">
      <c r="D888" s="114"/>
    </row>
    <row r="889" spans="4:4" ht="14.25" customHeight="1">
      <c r="D889" s="114"/>
    </row>
    <row r="890" spans="4:4" ht="14.25" customHeight="1">
      <c r="D890" s="114"/>
    </row>
    <row r="891" spans="4:4" ht="14.25" customHeight="1">
      <c r="D891" s="114"/>
    </row>
    <row r="892" spans="4:4" ht="14.25" customHeight="1">
      <c r="D892" s="114"/>
    </row>
    <row r="893" spans="4:4" ht="14.25" customHeight="1">
      <c r="D893" s="114"/>
    </row>
    <row r="894" spans="4:4" ht="14.25" customHeight="1">
      <c r="D894" s="114"/>
    </row>
    <row r="895" spans="4:4" ht="14.25" customHeight="1">
      <c r="D895" s="114"/>
    </row>
    <row r="896" spans="4:4" ht="14.25" customHeight="1">
      <c r="D896" s="114"/>
    </row>
    <row r="897" spans="4:4" ht="14.25" customHeight="1">
      <c r="D897" s="114"/>
    </row>
    <row r="898" spans="4:4" ht="14.25" customHeight="1">
      <c r="D898" s="114"/>
    </row>
    <row r="899" spans="4:4" ht="14.25" customHeight="1">
      <c r="D899" s="114"/>
    </row>
    <row r="900" spans="4:4" ht="14.25" customHeight="1">
      <c r="D900" s="114"/>
    </row>
    <row r="901" spans="4:4" ht="14.25" customHeight="1">
      <c r="D901" s="114"/>
    </row>
    <row r="902" spans="4:4" ht="14.25" customHeight="1">
      <c r="D902" s="114"/>
    </row>
    <row r="903" spans="4:4" ht="14.25" customHeight="1">
      <c r="D903" s="114"/>
    </row>
    <row r="904" spans="4:4" ht="14.25" customHeight="1">
      <c r="D904" s="114"/>
    </row>
    <row r="905" spans="4:4" ht="14.25" customHeight="1">
      <c r="D905" s="114"/>
    </row>
    <row r="906" spans="4:4" ht="14.25" customHeight="1">
      <c r="D906" s="114"/>
    </row>
    <row r="907" spans="4:4" ht="14.25" customHeight="1">
      <c r="D907" s="114"/>
    </row>
    <row r="908" spans="4:4" ht="14.25" customHeight="1">
      <c r="D908" s="114"/>
    </row>
    <row r="909" spans="4:4" ht="14.25" customHeight="1">
      <c r="D909" s="114"/>
    </row>
    <row r="910" spans="4:4" ht="14.25" customHeight="1">
      <c r="D910" s="114"/>
    </row>
    <row r="911" spans="4:4" ht="14.25" customHeight="1">
      <c r="D911" s="114"/>
    </row>
    <row r="912" spans="4:4" ht="14.25" customHeight="1">
      <c r="D912" s="114"/>
    </row>
    <row r="913" spans="4:4" ht="14.25" customHeight="1">
      <c r="D913" s="114"/>
    </row>
    <row r="914" spans="4:4" ht="14.25" customHeight="1">
      <c r="D914" s="114"/>
    </row>
    <row r="915" spans="4:4" ht="14.25" customHeight="1">
      <c r="D915" s="114"/>
    </row>
    <row r="916" spans="4:4" ht="14.25" customHeight="1">
      <c r="D916" s="114"/>
    </row>
    <row r="917" spans="4:4" ht="14.25" customHeight="1">
      <c r="D917" s="114"/>
    </row>
    <row r="918" spans="4:4" ht="14.25" customHeight="1">
      <c r="D918" s="114"/>
    </row>
    <row r="919" spans="4:4" ht="14.25" customHeight="1">
      <c r="D919" s="114"/>
    </row>
    <row r="920" spans="4:4" ht="14.25" customHeight="1">
      <c r="D920" s="114"/>
    </row>
    <row r="921" spans="4:4" ht="14.25" customHeight="1">
      <c r="D921" s="114"/>
    </row>
    <row r="922" spans="4:4" ht="14.25" customHeight="1">
      <c r="D922" s="114"/>
    </row>
    <row r="923" spans="4:4" ht="14.25" customHeight="1">
      <c r="D923" s="114"/>
    </row>
    <row r="924" spans="4:4" ht="14.25" customHeight="1">
      <c r="D924" s="114"/>
    </row>
    <row r="925" spans="4:4" ht="14.25" customHeight="1">
      <c r="D925" s="114"/>
    </row>
    <row r="926" spans="4:4" ht="14.25" customHeight="1">
      <c r="D926" s="114"/>
    </row>
    <row r="927" spans="4:4" ht="14.25" customHeight="1">
      <c r="D927" s="114"/>
    </row>
    <row r="928" spans="4:4" ht="14.25" customHeight="1">
      <c r="D928" s="114"/>
    </row>
    <row r="929" spans="4:4" ht="14.25" customHeight="1">
      <c r="D929" s="114"/>
    </row>
    <row r="930" spans="4:4" ht="14.25" customHeight="1">
      <c r="D930" s="114"/>
    </row>
    <row r="931" spans="4:4" ht="14.25" customHeight="1">
      <c r="D931" s="114"/>
    </row>
    <row r="932" spans="4:4" ht="14.25" customHeight="1">
      <c r="D932" s="114"/>
    </row>
    <row r="933" spans="4:4" ht="14.25" customHeight="1">
      <c r="D933" s="114"/>
    </row>
    <row r="934" spans="4:4" ht="14.25" customHeight="1">
      <c r="D934" s="114"/>
    </row>
    <row r="935" spans="4:4" ht="14.25" customHeight="1">
      <c r="D935" s="114"/>
    </row>
    <row r="936" spans="4:4" ht="14.25" customHeight="1">
      <c r="D936" s="114"/>
    </row>
    <row r="937" spans="4:4" ht="14.25" customHeight="1">
      <c r="D937" s="114"/>
    </row>
    <row r="938" spans="4:4" ht="14.25" customHeight="1">
      <c r="D938" s="114"/>
    </row>
    <row r="939" spans="4:4" ht="14.25" customHeight="1">
      <c r="D939" s="114"/>
    </row>
    <row r="940" spans="4:4" ht="14.25" customHeight="1">
      <c r="D940" s="114"/>
    </row>
    <row r="941" spans="4:4" ht="14.25" customHeight="1">
      <c r="D941" s="114"/>
    </row>
    <row r="942" spans="4:4" ht="14.25" customHeight="1">
      <c r="D942" s="114"/>
    </row>
    <row r="943" spans="4:4" ht="14.25" customHeight="1">
      <c r="D943" s="114"/>
    </row>
    <row r="944" spans="4:4" ht="14.25" customHeight="1">
      <c r="D944" s="114"/>
    </row>
    <row r="945" spans="4:4" ht="14.25" customHeight="1">
      <c r="D945" s="114"/>
    </row>
    <row r="946" spans="4:4" ht="14.25" customHeight="1">
      <c r="D946" s="114"/>
    </row>
    <row r="947" spans="4:4" ht="14.25" customHeight="1">
      <c r="D947" s="114"/>
    </row>
    <row r="948" spans="4:4" ht="14.25" customHeight="1">
      <c r="D948" s="114"/>
    </row>
    <row r="949" spans="4:4" ht="14.25" customHeight="1">
      <c r="D949" s="114"/>
    </row>
    <row r="950" spans="4:4" ht="14.25" customHeight="1">
      <c r="D950" s="114"/>
    </row>
    <row r="951" spans="4:4" ht="14.25" customHeight="1">
      <c r="D951" s="114"/>
    </row>
    <row r="952" spans="4:4" ht="14.25" customHeight="1">
      <c r="D952" s="114"/>
    </row>
    <row r="953" spans="4:4" ht="14.25" customHeight="1">
      <c r="D953" s="114"/>
    </row>
    <row r="954" spans="4:4" ht="14.25" customHeight="1">
      <c r="D954" s="114"/>
    </row>
    <row r="955" spans="4:4" ht="14.25" customHeight="1">
      <c r="D955" s="114"/>
    </row>
    <row r="956" spans="4:4" ht="14.25" customHeight="1">
      <c r="D956" s="114"/>
    </row>
    <row r="957" spans="4:4" ht="14.25" customHeight="1">
      <c r="D957" s="114"/>
    </row>
    <row r="958" spans="4:4" ht="14.25" customHeight="1">
      <c r="D958" s="114"/>
    </row>
    <row r="959" spans="4:4" ht="14.25" customHeight="1">
      <c r="D959" s="114"/>
    </row>
    <row r="960" spans="4:4" ht="14.25" customHeight="1">
      <c r="D960" s="114"/>
    </row>
    <row r="961" spans="4:4" ht="14.25" customHeight="1">
      <c r="D961" s="114"/>
    </row>
    <row r="962" spans="4:4" ht="14.25" customHeight="1">
      <c r="D962" s="114"/>
    </row>
    <row r="963" spans="4:4" ht="14.25" customHeight="1">
      <c r="D963" s="114"/>
    </row>
    <row r="964" spans="4:4" ht="14.25" customHeight="1">
      <c r="D964" s="114"/>
    </row>
    <row r="965" spans="4:4" ht="14.25" customHeight="1">
      <c r="D965" s="114"/>
    </row>
    <row r="966" spans="4:4" ht="14.25" customHeight="1">
      <c r="D966" s="114"/>
    </row>
    <row r="967" spans="4:4" ht="14.25" customHeight="1">
      <c r="D967" s="114"/>
    </row>
    <row r="968" spans="4:4" ht="14.25" customHeight="1">
      <c r="D968" s="114"/>
    </row>
    <row r="969" spans="4:4" ht="14.25" customHeight="1">
      <c r="D969" s="114"/>
    </row>
    <row r="970" spans="4:4" ht="14.25" customHeight="1">
      <c r="D970" s="114"/>
    </row>
    <row r="971" spans="4:4" ht="14.25" customHeight="1">
      <c r="D971" s="114"/>
    </row>
    <row r="972" spans="4:4" ht="14.25" customHeight="1">
      <c r="D972" s="114"/>
    </row>
    <row r="973" spans="4:4" ht="14.25" customHeight="1">
      <c r="D973" s="114"/>
    </row>
    <row r="974" spans="4:4" ht="14.25" customHeight="1">
      <c r="D974" s="114"/>
    </row>
    <row r="975" spans="4:4" ht="14.25" customHeight="1">
      <c r="D975" s="114"/>
    </row>
    <row r="976" spans="4:4" ht="14.25" customHeight="1">
      <c r="D976" s="114"/>
    </row>
    <row r="977" spans="4:4" ht="14.25" customHeight="1">
      <c r="D977" s="114"/>
    </row>
    <row r="978" spans="4:4" ht="14.25" customHeight="1">
      <c r="D978" s="114"/>
    </row>
    <row r="979" spans="4:4" ht="14.25" customHeight="1">
      <c r="D979" s="114"/>
    </row>
    <row r="980" spans="4:4" ht="14.25" customHeight="1">
      <c r="D980" s="114"/>
    </row>
    <row r="981" spans="4:4" ht="14.25" customHeight="1">
      <c r="D981" s="114"/>
    </row>
    <row r="982" spans="4:4" ht="14.25" customHeight="1">
      <c r="D982" s="114"/>
    </row>
    <row r="983" spans="4:4" ht="14.25" customHeight="1">
      <c r="D983" s="114"/>
    </row>
    <row r="984" spans="4:4" ht="14.25" customHeight="1">
      <c r="D984" s="114"/>
    </row>
    <row r="985" spans="4:4" ht="14.25" customHeight="1">
      <c r="D985" s="114"/>
    </row>
    <row r="986" spans="4:4" ht="14.25" customHeight="1">
      <c r="D986" s="114"/>
    </row>
    <row r="987" spans="4:4" ht="14.25" customHeight="1">
      <c r="D987" s="114"/>
    </row>
    <row r="988" spans="4:4" ht="14.25" customHeight="1">
      <c r="D988" s="114"/>
    </row>
    <row r="989" spans="4:4" ht="14.25" customHeight="1">
      <c r="D989" s="114"/>
    </row>
    <row r="990" spans="4:4" ht="14.25" customHeight="1">
      <c r="D990" s="114"/>
    </row>
    <row r="991" spans="4:4" ht="14.25" customHeight="1">
      <c r="D991" s="114"/>
    </row>
    <row r="992" spans="4:4" ht="14.25" customHeight="1">
      <c r="D992" s="114"/>
    </row>
    <row r="993" spans="4:4" ht="14.25" customHeight="1">
      <c r="D993" s="114"/>
    </row>
    <row r="994" spans="4:4" ht="14.25" customHeight="1">
      <c r="D994" s="114"/>
    </row>
    <row r="995" spans="4:4" ht="14.25" customHeight="1">
      <c r="D995" s="114"/>
    </row>
    <row r="996" spans="4:4" ht="14.25" customHeight="1">
      <c r="D996" s="114"/>
    </row>
    <row r="997" spans="4:4" ht="14.25" customHeight="1">
      <c r="D997" s="114"/>
    </row>
    <row r="998" spans="4:4" ht="14.25" customHeight="1">
      <c r="D998" s="114"/>
    </row>
    <row r="999" spans="4:4" ht="14.25" customHeight="1">
      <c r="D999" s="114"/>
    </row>
    <row r="1000" spans="4:4" ht="14.25" customHeight="1">
      <c r="D1000" s="114"/>
    </row>
    <row r="1001" spans="4:4" ht="14.25" customHeight="1">
      <c r="D1001" s="114"/>
    </row>
    <row r="1002" spans="4:4" ht="14.25" customHeight="1">
      <c r="D1002" s="114"/>
    </row>
    <row r="1003" spans="4:4" ht="14.25" customHeight="1">
      <c r="D1003" s="114"/>
    </row>
    <row r="1004" spans="4:4" ht="14.25" customHeight="1">
      <c r="D1004" s="114"/>
    </row>
    <row r="1005" spans="4:4" ht="14.25" customHeight="1">
      <c r="D1005" s="114"/>
    </row>
  </sheetData>
  <sheetProtection algorithmName="SHA-512" hashValue="Uv53tlEcUzBQ6lKCjP65j75sKCZN7hEhTMHTyu5tuh2kdrjjICopN5+0lf1k/YSG7POCnEoDkm+R8gadQM9bww==" saltValue="TTeOoZh8vvvolcDZ6TZlrw==" spinCount="100000" sheet="1" objects="1" scenarios="1" selectLockedCells="1"/>
  <mergeCells count="92">
    <mergeCell ref="G32:K32"/>
    <mergeCell ref="M32:O32"/>
    <mergeCell ref="G36:K36"/>
    <mergeCell ref="M36:O36"/>
    <mergeCell ref="G33:K33"/>
    <mergeCell ref="M33:O33"/>
    <mergeCell ref="G34:K34"/>
    <mergeCell ref="M34:O34"/>
    <mergeCell ref="G35:K35"/>
    <mergeCell ref="M35:O35"/>
    <mergeCell ref="G29:K29"/>
    <mergeCell ref="M29:O29"/>
    <mergeCell ref="G30:K30"/>
    <mergeCell ref="M30:O30"/>
    <mergeCell ref="G31:K31"/>
    <mergeCell ref="M31:O31"/>
    <mergeCell ref="G23:K23"/>
    <mergeCell ref="M20:O20"/>
    <mergeCell ref="M21:O21"/>
    <mergeCell ref="G19:K19"/>
    <mergeCell ref="G20:K20"/>
    <mergeCell ref="G21:K21"/>
    <mergeCell ref="D1:O1"/>
    <mergeCell ref="M10:O10"/>
    <mergeCell ref="M11:O11"/>
    <mergeCell ref="M14:O14"/>
    <mergeCell ref="M15:O15"/>
    <mergeCell ref="M12:O12"/>
    <mergeCell ref="M13:O13"/>
    <mergeCell ref="G11:K11"/>
    <mergeCell ref="G12:K12"/>
    <mergeCell ref="G13:K13"/>
    <mergeCell ref="G14:K14"/>
    <mergeCell ref="G15:K15"/>
    <mergeCell ref="M55:O55"/>
    <mergeCell ref="B60:O60"/>
    <mergeCell ref="D4:J4"/>
    <mergeCell ref="D5:L5"/>
    <mergeCell ref="B7:O7"/>
    <mergeCell ref="B8:O8"/>
    <mergeCell ref="M16:O16"/>
    <mergeCell ref="M17:O17"/>
    <mergeCell ref="M18:O18"/>
    <mergeCell ref="G16:K16"/>
    <mergeCell ref="G17:K17"/>
    <mergeCell ref="G18:K18"/>
    <mergeCell ref="M19:O19"/>
    <mergeCell ref="M22:O22"/>
    <mergeCell ref="M23:O23"/>
    <mergeCell ref="G22:K22"/>
    <mergeCell ref="G41:K41"/>
    <mergeCell ref="M42:O42"/>
    <mergeCell ref="F42:K42"/>
    <mergeCell ref="E43:K43"/>
    <mergeCell ref="B45:C45"/>
    <mergeCell ref="M38:O38"/>
    <mergeCell ref="M39:O39"/>
    <mergeCell ref="G38:K38"/>
    <mergeCell ref="G39:K39"/>
    <mergeCell ref="G40:K40"/>
    <mergeCell ref="E57:O57"/>
    <mergeCell ref="B59:O59"/>
    <mergeCell ref="M24:O24"/>
    <mergeCell ref="M25:O25"/>
    <mergeCell ref="M26:O26"/>
    <mergeCell ref="G24:K24"/>
    <mergeCell ref="G25:K25"/>
    <mergeCell ref="G26:K26"/>
    <mergeCell ref="M27:O27"/>
    <mergeCell ref="M28:O28"/>
    <mergeCell ref="M37:O37"/>
    <mergeCell ref="G27:K27"/>
    <mergeCell ref="G28:K28"/>
    <mergeCell ref="G37:K37"/>
    <mergeCell ref="M40:O40"/>
    <mergeCell ref="M41:O41"/>
    <mergeCell ref="G53:K53"/>
    <mergeCell ref="G54:K54"/>
    <mergeCell ref="G55:K55"/>
    <mergeCell ref="D46:H46"/>
    <mergeCell ref="G49:K49"/>
    <mergeCell ref="G50:K50"/>
    <mergeCell ref="G51:K51"/>
    <mergeCell ref="G52:K52"/>
    <mergeCell ref="J46:M46"/>
    <mergeCell ref="M47:O48"/>
    <mergeCell ref="M49:O49"/>
    <mergeCell ref="M52:O52"/>
    <mergeCell ref="M53:O53"/>
    <mergeCell ref="M54:O54"/>
    <mergeCell ref="M50:O50"/>
    <mergeCell ref="M51:O51"/>
  </mergeCells>
  <conditionalFormatting sqref="C44">
    <cfRule type="cellIs" dxfId="0" priority="1" operator="lessThan">
      <formula>$K$9</formula>
    </cfRule>
  </conditionalFormatting>
  <printOptions horizontalCentered="1"/>
  <pageMargins left="0.53" right="0.4" top="0.69101562500000002" bottom="0.17" header="0" footer="0"/>
  <pageSetup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Z1000"/>
  <sheetViews>
    <sheetView showGridLines="0" tabSelected="1" zoomScale="90" zoomScaleNormal="90" workbookViewId="0">
      <selection activeCell="T15" sqref="T15"/>
    </sheetView>
  </sheetViews>
  <sheetFormatPr defaultColWidth="14.42578125" defaultRowHeight="15" customHeight="1"/>
  <cols>
    <col min="1" max="1" width="1.7109375" customWidth="1"/>
    <col min="2" max="2" width="24.28515625" customWidth="1"/>
    <col min="3" max="3" width="15.140625" customWidth="1"/>
    <col min="4" max="4" width="2.42578125" customWidth="1"/>
    <col min="5" max="5" width="13.42578125" customWidth="1"/>
    <col min="6" max="6" width="2.42578125" customWidth="1"/>
    <col min="7" max="7" width="13.42578125" customWidth="1"/>
    <col min="8" max="8" width="2.42578125" customWidth="1"/>
    <col min="9" max="9" width="13.42578125" customWidth="1"/>
    <col min="10" max="10" width="2.42578125" customWidth="1"/>
    <col min="11" max="11" width="13.42578125" customWidth="1"/>
    <col min="12" max="12" width="2.28515625" customWidth="1"/>
    <col min="13" max="13" width="16" customWidth="1"/>
    <col min="14" max="26" width="7.140625" customWidth="1"/>
  </cols>
  <sheetData>
    <row r="1" spans="2:13" ht="86.25" customHeight="1">
      <c r="C1" s="232" t="s">
        <v>105</v>
      </c>
      <c r="D1" s="233"/>
      <c r="E1" s="233"/>
      <c r="F1" s="233"/>
      <c r="G1" s="233"/>
      <c r="H1" s="233"/>
      <c r="I1" s="233"/>
      <c r="J1" s="233"/>
      <c r="K1" s="233"/>
      <c r="L1" s="233"/>
      <c r="M1" s="233"/>
    </row>
    <row r="2" spans="2:13" ht="33.75" customHeight="1">
      <c r="B2" s="187"/>
      <c r="C2" s="188"/>
      <c r="D2" s="188"/>
      <c r="E2" s="188"/>
      <c r="F2" s="188"/>
      <c r="G2" s="188"/>
      <c r="H2" s="188"/>
      <c r="I2" s="188"/>
      <c r="J2" s="188"/>
      <c r="K2" s="188"/>
      <c r="L2" s="188"/>
      <c r="M2" s="188"/>
    </row>
    <row r="3" spans="2:13" ht="29.25" customHeight="1">
      <c r="B3" s="6" t="s">
        <v>4</v>
      </c>
      <c r="C3" s="238">
        <f>'A-Budget Summary-START HERE'!C3</f>
        <v>0</v>
      </c>
      <c r="D3" s="366"/>
      <c r="E3" s="366"/>
      <c r="F3" s="366"/>
      <c r="G3" s="366"/>
      <c r="H3" s="366"/>
      <c r="I3" s="367"/>
      <c r="K3" s="186"/>
      <c r="L3" s="131" t="s">
        <v>5</v>
      </c>
      <c r="M3" s="189">
        <f>'A-Budget Summary-START HERE'!U3</f>
        <v>0</v>
      </c>
    </row>
    <row r="4" spans="2:13" ht="39.75" customHeight="1">
      <c r="B4" s="6" t="s">
        <v>6</v>
      </c>
      <c r="C4" s="238">
        <f>'A-Budget Summary-START HERE'!$C$4</f>
        <v>0</v>
      </c>
      <c r="D4" s="366"/>
      <c r="E4" s="366"/>
      <c r="F4" s="366"/>
      <c r="G4" s="366"/>
      <c r="H4" s="366"/>
      <c r="I4" s="366"/>
      <c r="J4" s="366"/>
      <c r="K4" s="367"/>
      <c r="L4" s="7"/>
      <c r="M4" s="231" t="str">
        <f>IF(M3&lt;1,"Enter Request so formulas calculate!","")</f>
        <v>Enter Request so formulas calculate!</v>
      </c>
    </row>
    <row r="5" spans="2:13" ht="8.4499999999999993" customHeight="1">
      <c r="B5" s="6"/>
      <c r="C5" s="176"/>
      <c r="D5" s="176"/>
      <c r="E5" s="176"/>
      <c r="F5" s="176"/>
      <c r="G5" s="176"/>
      <c r="H5" s="176"/>
      <c r="I5" s="176"/>
      <c r="J5" s="176"/>
      <c r="K5" s="176"/>
      <c r="L5" s="7"/>
      <c r="M5" s="7"/>
    </row>
    <row r="6" spans="2:13" ht="32.25" customHeight="1">
      <c r="B6" s="239" t="s">
        <v>106</v>
      </c>
      <c r="C6" s="349"/>
      <c r="D6" s="349"/>
      <c r="E6" s="349"/>
      <c r="F6" s="349"/>
      <c r="G6" s="349"/>
      <c r="H6" s="349"/>
      <c r="I6" s="349"/>
      <c r="J6" s="349"/>
      <c r="K6" s="349"/>
      <c r="L6" s="349"/>
      <c r="M6" s="349"/>
    </row>
    <row r="7" spans="2:13" ht="18" customHeight="1">
      <c r="B7" s="240" t="s">
        <v>107</v>
      </c>
      <c r="C7" s="349"/>
      <c r="D7" s="349"/>
      <c r="E7" s="349"/>
      <c r="F7" s="349"/>
      <c r="G7" s="349"/>
      <c r="H7" s="349"/>
      <c r="I7" s="349"/>
      <c r="J7" s="349"/>
      <c r="K7" s="349"/>
      <c r="L7" s="349"/>
      <c r="M7" s="349"/>
    </row>
    <row r="8" spans="2:13" ht="14.25" customHeight="1">
      <c r="B8" s="239" t="s">
        <v>108</v>
      </c>
      <c r="C8" s="349"/>
      <c r="D8" s="349"/>
      <c r="E8" s="349"/>
      <c r="F8" s="349"/>
      <c r="G8" s="349"/>
      <c r="H8" s="349"/>
      <c r="I8" s="349"/>
      <c r="J8" s="349"/>
      <c r="K8" s="349"/>
      <c r="L8" s="349"/>
      <c r="M8" s="349"/>
    </row>
    <row r="9" spans="2:13" ht="36.75" customHeight="1">
      <c r="B9" s="241" t="s">
        <v>109</v>
      </c>
      <c r="C9" s="349"/>
      <c r="D9" s="349"/>
      <c r="E9" s="349"/>
      <c r="F9" s="349"/>
      <c r="G9" s="349"/>
      <c r="H9" s="349"/>
      <c r="I9" s="349"/>
      <c r="J9" s="349"/>
      <c r="K9" s="349"/>
      <c r="L9" s="349"/>
      <c r="M9" s="349"/>
    </row>
    <row r="10" spans="2:13" ht="18.75" customHeight="1">
      <c r="B10" s="242"/>
      <c r="C10" s="349"/>
      <c r="D10" s="177"/>
      <c r="E10" s="243" t="s">
        <v>9</v>
      </c>
      <c r="F10" s="348"/>
      <c r="G10" s="348"/>
      <c r="H10" s="348"/>
      <c r="I10" s="348"/>
      <c r="J10" s="178"/>
      <c r="K10" s="179" t="s">
        <v>110</v>
      </c>
      <c r="L10" s="180"/>
      <c r="M10" s="181" t="s">
        <v>111</v>
      </c>
    </row>
    <row r="11" spans="2:13" ht="28.5" customHeight="1">
      <c r="B11" s="182" t="s">
        <v>112</v>
      </c>
      <c r="C11" s="7"/>
      <c r="D11" s="165"/>
      <c r="E11" s="244" t="s">
        <v>113</v>
      </c>
      <c r="F11" s="368"/>
      <c r="G11" s="183" t="s">
        <v>114</v>
      </c>
      <c r="H11" s="184"/>
      <c r="I11" s="185" t="s">
        <v>115</v>
      </c>
      <c r="J11" s="184"/>
    </row>
    <row r="12" spans="2:13" ht="16.350000000000001">
      <c r="B12" s="245" t="s">
        <v>116</v>
      </c>
      <c r="C12" s="246"/>
      <c r="D12" s="165"/>
      <c r="E12" s="190"/>
      <c r="F12" s="3"/>
      <c r="G12" s="191">
        <v>0</v>
      </c>
      <c r="H12" s="121"/>
      <c r="I12" s="170">
        <f>E12+G12</f>
        <v>0</v>
      </c>
      <c r="J12" s="3"/>
      <c r="K12" s="191"/>
      <c r="L12" s="3"/>
      <c r="M12" s="11">
        <f>I12+K12</f>
        <v>0</v>
      </c>
    </row>
    <row r="13" spans="2:13" ht="15.75">
      <c r="B13" s="247" t="s">
        <v>117</v>
      </c>
      <c r="C13" s="246"/>
      <c r="D13" s="165"/>
      <c r="E13" s="190"/>
      <c r="F13" s="3"/>
      <c r="G13" s="191"/>
      <c r="H13" s="121"/>
      <c r="I13" s="170">
        <f>E13+G13</f>
        <v>0</v>
      </c>
      <c r="J13" s="3"/>
      <c r="K13" s="191"/>
      <c r="L13" s="3"/>
      <c r="M13" s="172">
        <f>I13+K13</f>
        <v>0</v>
      </c>
    </row>
    <row r="14" spans="2:13" ht="16.350000000000001">
      <c r="B14" s="247"/>
      <c r="C14" s="246"/>
      <c r="D14" s="165"/>
      <c r="E14" s="190"/>
      <c r="F14" s="3"/>
      <c r="G14" s="191"/>
      <c r="H14" s="121"/>
      <c r="I14" s="170">
        <f>E14+G14</f>
        <v>0</v>
      </c>
      <c r="J14" s="3"/>
      <c r="K14" s="191"/>
      <c r="L14" s="3"/>
      <c r="M14" s="172">
        <f>I14+K14</f>
        <v>0</v>
      </c>
    </row>
    <row r="15" spans="2:13" ht="16.350000000000001">
      <c r="B15" s="247"/>
      <c r="C15" s="246"/>
      <c r="D15" s="165"/>
      <c r="E15" s="190"/>
      <c r="F15" s="3"/>
      <c r="G15" s="191"/>
      <c r="H15" s="121"/>
      <c r="I15" s="170">
        <f>E15+G15</f>
        <v>0</v>
      </c>
      <c r="J15" s="3"/>
      <c r="K15" s="191"/>
      <c r="L15" s="3"/>
      <c r="M15" s="172">
        <f>I15+K15</f>
        <v>0</v>
      </c>
    </row>
    <row r="16" spans="2:13" ht="16.350000000000001">
      <c r="B16" s="247"/>
      <c r="C16" s="246"/>
      <c r="D16" s="165"/>
      <c r="E16" s="190"/>
      <c r="F16" s="3"/>
      <c r="G16" s="191"/>
      <c r="H16" s="121"/>
      <c r="I16" s="171">
        <f>E16+G16</f>
        <v>0</v>
      </c>
      <c r="J16" s="3"/>
      <c r="K16" s="191"/>
      <c r="L16" s="3"/>
      <c r="M16" s="172">
        <f>I16+K16</f>
        <v>0</v>
      </c>
    </row>
    <row r="17" spans="1:26" ht="16.350000000000001">
      <c r="B17" s="248" t="s">
        <v>118</v>
      </c>
      <c r="C17" s="246"/>
      <c r="D17" s="165"/>
      <c r="E17" s="170">
        <f>SUM(E12:E16)</f>
        <v>0</v>
      </c>
      <c r="F17" s="3"/>
      <c r="G17" s="170">
        <f>SUM(G12:G16)</f>
        <v>0</v>
      </c>
      <c r="H17" s="10"/>
      <c r="I17" s="170">
        <f>SUM(I12:I16)</f>
        <v>0</v>
      </c>
      <c r="J17" s="3"/>
      <c r="K17" s="170">
        <f>SUM(K12:K16)</f>
        <v>0</v>
      </c>
      <c r="L17" s="3"/>
      <c r="M17" s="11">
        <f>SUM(M12:M16)</f>
        <v>0</v>
      </c>
    </row>
    <row r="18" spans="1:26" ht="11.25" customHeight="1">
      <c r="B18" s="175"/>
      <c r="C18" s="175"/>
      <c r="D18" s="8"/>
      <c r="E18" s="8"/>
      <c r="F18" s="8"/>
      <c r="G18" s="8"/>
      <c r="H18" s="8"/>
      <c r="I18" s="8"/>
      <c r="J18" s="8"/>
      <c r="K18" s="8"/>
      <c r="L18" s="8"/>
      <c r="M18" s="8"/>
    </row>
    <row r="19" spans="1:26" ht="14.25" customHeight="1">
      <c r="B19" s="249" t="s">
        <v>119</v>
      </c>
      <c r="C19" s="250"/>
      <c r="D19" s="165"/>
      <c r="E19" s="190"/>
      <c r="F19" s="3"/>
      <c r="G19" s="191"/>
      <c r="H19" s="121"/>
      <c r="I19" s="170">
        <f>E19+G19</f>
        <v>0</v>
      </c>
      <c r="J19" s="3"/>
      <c r="K19" s="191"/>
      <c r="L19" s="3"/>
      <c r="M19" s="11">
        <f>I19+K19</f>
        <v>0</v>
      </c>
    </row>
    <row r="20" spans="1:26" ht="14.25" customHeight="1">
      <c r="B20" s="247" t="s">
        <v>120</v>
      </c>
      <c r="C20" s="246"/>
      <c r="D20" s="165"/>
      <c r="E20" s="190"/>
      <c r="F20" s="3"/>
      <c r="G20" s="191"/>
      <c r="H20" s="121"/>
      <c r="I20" s="170">
        <f>E20+G20</f>
        <v>0</v>
      </c>
      <c r="J20" s="3"/>
      <c r="K20" s="191"/>
      <c r="L20" s="3"/>
      <c r="M20" s="11">
        <f>I20+K20</f>
        <v>0</v>
      </c>
    </row>
    <row r="21" spans="1:26" ht="14.25" customHeight="1">
      <c r="B21" s="247" t="s">
        <v>121</v>
      </c>
      <c r="C21" s="246"/>
      <c r="D21" s="165"/>
      <c r="E21" s="190"/>
      <c r="F21" s="3"/>
      <c r="G21" s="191"/>
      <c r="H21" s="121"/>
      <c r="I21" s="170">
        <f>E21+G21</f>
        <v>0</v>
      </c>
      <c r="J21" s="3"/>
      <c r="K21" s="191"/>
      <c r="L21" s="3"/>
      <c r="M21" s="11">
        <f>I21+K21</f>
        <v>0</v>
      </c>
    </row>
    <row r="22" spans="1:26" ht="14.25" customHeight="1">
      <c r="B22" s="247"/>
      <c r="C22" s="246"/>
      <c r="D22" s="165"/>
      <c r="E22" s="193"/>
      <c r="F22" s="3"/>
      <c r="G22" s="194"/>
      <c r="H22" s="121"/>
      <c r="I22" s="10">
        <f>E22+G22</f>
        <v>0</v>
      </c>
      <c r="J22" s="3"/>
      <c r="K22" s="194"/>
      <c r="L22" s="3"/>
      <c r="M22" s="9">
        <f>I22+K22</f>
        <v>0</v>
      </c>
    </row>
    <row r="23" spans="1:26" ht="14.25" customHeight="1">
      <c r="B23" s="248" t="s">
        <v>122</v>
      </c>
      <c r="C23" s="246"/>
      <c r="D23" s="165"/>
      <c r="E23" s="170">
        <f>SUM(E19:E22)</f>
        <v>0</v>
      </c>
      <c r="F23" s="3"/>
      <c r="G23" s="170">
        <f>SUM(G19:G22)</f>
        <v>0</v>
      </c>
      <c r="H23" s="10"/>
      <c r="I23" s="170">
        <f>SUM(I19:I22)</f>
        <v>0</v>
      </c>
      <c r="J23" s="3"/>
      <c r="K23" s="170">
        <f>SUM(K19:K22)</f>
        <v>0</v>
      </c>
      <c r="L23" s="3"/>
      <c r="M23" s="11">
        <f>SUM(M19:M22)</f>
        <v>0</v>
      </c>
    </row>
    <row r="24" spans="1:26" ht="12.75" customHeight="1">
      <c r="A24" s="173"/>
      <c r="B24" s="173"/>
      <c r="C24" s="173"/>
      <c r="D24" s="173"/>
      <c r="E24" s="173"/>
      <c r="F24" s="173"/>
      <c r="G24" s="173"/>
      <c r="H24" s="173"/>
      <c r="I24" s="173"/>
      <c r="J24" s="173"/>
      <c r="K24" s="173"/>
      <c r="L24" s="173"/>
      <c r="M24" s="174"/>
      <c r="N24" s="173"/>
      <c r="O24" s="173"/>
      <c r="P24" s="173"/>
      <c r="Q24" s="173"/>
      <c r="R24" s="173"/>
      <c r="S24" s="173"/>
      <c r="T24" s="173"/>
      <c r="U24" s="173"/>
      <c r="V24" s="173"/>
      <c r="W24" s="173"/>
      <c r="X24" s="173"/>
      <c r="Y24" s="173"/>
      <c r="Z24" s="173"/>
    </row>
    <row r="25" spans="1:26" ht="16.350000000000001">
      <c r="B25" s="251" t="s">
        <v>123</v>
      </c>
      <c r="C25" s="252"/>
      <c r="D25" s="165"/>
      <c r="E25" s="195"/>
      <c r="F25" s="3"/>
      <c r="G25" s="163"/>
      <c r="H25" s="121"/>
      <c r="I25" s="171">
        <f>E25+G25</f>
        <v>0</v>
      </c>
      <c r="J25" s="3"/>
      <c r="K25" s="163"/>
      <c r="L25" s="3"/>
      <c r="M25" s="172">
        <f>I25+K25</f>
        <v>0</v>
      </c>
    </row>
    <row r="26" spans="1:26" ht="16.350000000000001">
      <c r="B26" s="247" t="s">
        <v>124</v>
      </c>
      <c r="C26" s="246"/>
      <c r="D26" s="165"/>
      <c r="E26" s="190"/>
      <c r="F26" s="3"/>
      <c r="G26" s="191"/>
      <c r="H26" s="121"/>
      <c r="I26" s="171">
        <f>E26+G26</f>
        <v>0</v>
      </c>
      <c r="J26" s="3"/>
      <c r="K26" s="191"/>
      <c r="L26" s="3"/>
      <c r="M26" s="172">
        <f>I26+K26</f>
        <v>0</v>
      </c>
    </row>
    <row r="27" spans="1:26" ht="16.350000000000001">
      <c r="B27" s="247" t="s">
        <v>125</v>
      </c>
      <c r="C27" s="246"/>
      <c r="D27" s="165"/>
      <c r="E27" s="190"/>
      <c r="F27" s="3"/>
      <c r="G27" s="191"/>
      <c r="H27" s="121"/>
      <c r="I27" s="170">
        <f>E27+G27</f>
        <v>0</v>
      </c>
      <c r="J27" s="3"/>
      <c r="K27" s="191"/>
      <c r="L27" s="3"/>
      <c r="M27" s="172">
        <f>I27+K27</f>
        <v>0</v>
      </c>
    </row>
    <row r="28" spans="1:26" ht="16.350000000000001">
      <c r="B28" s="247" t="s">
        <v>126</v>
      </c>
      <c r="C28" s="246"/>
      <c r="D28" s="165"/>
      <c r="E28" s="190"/>
      <c r="F28" s="3"/>
      <c r="G28" s="191"/>
      <c r="H28" s="121"/>
      <c r="I28" s="170">
        <f>E28+G28</f>
        <v>0</v>
      </c>
      <c r="J28" s="3"/>
      <c r="K28" s="191"/>
      <c r="L28" s="3"/>
      <c r="M28" s="172">
        <f>I28+K28</f>
        <v>0</v>
      </c>
    </row>
    <row r="29" spans="1:26" ht="16.350000000000001">
      <c r="B29" s="247" t="s">
        <v>127</v>
      </c>
      <c r="C29" s="246"/>
      <c r="D29" s="165"/>
      <c r="E29" s="193"/>
      <c r="F29" s="3"/>
      <c r="G29" s="194"/>
      <c r="H29" s="121"/>
      <c r="I29" s="10">
        <f>E29+G29</f>
        <v>0</v>
      </c>
      <c r="J29" s="3"/>
      <c r="K29" s="194"/>
      <c r="L29" s="3"/>
      <c r="M29" s="9">
        <f>I29+K29</f>
        <v>0</v>
      </c>
    </row>
    <row r="30" spans="1:26" ht="16.350000000000001">
      <c r="B30" s="196" t="s">
        <v>128</v>
      </c>
      <c r="C30" s="164"/>
      <c r="D30" s="165"/>
      <c r="E30" s="170">
        <f>SUM(E25:E29)</f>
        <v>0</v>
      </c>
      <c r="F30" s="3"/>
      <c r="G30" s="170">
        <f>SUM(G25:G29)</f>
        <v>0</v>
      </c>
      <c r="H30" s="10"/>
      <c r="I30" s="170">
        <f>SUM(I25:I29)</f>
        <v>0</v>
      </c>
      <c r="J30" s="3"/>
      <c r="K30" s="170">
        <f>SUM(K25:K29)</f>
        <v>0</v>
      </c>
      <c r="L30" s="3"/>
      <c r="M30" s="170">
        <f>SUM(M25:M29)</f>
        <v>0</v>
      </c>
    </row>
    <row r="31" spans="1:26" ht="11.2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6.350000000000001">
      <c r="B32" s="249" t="s">
        <v>129</v>
      </c>
      <c r="C32" s="250"/>
      <c r="D32" s="165"/>
      <c r="E32" s="195"/>
      <c r="F32" s="3"/>
      <c r="G32" s="163"/>
      <c r="H32" s="121"/>
      <c r="I32" s="171">
        <f t="shared" ref="I32:I37" si="0">E32+G32</f>
        <v>0</v>
      </c>
      <c r="J32" s="3"/>
      <c r="K32" s="163"/>
      <c r="L32" s="3"/>
      <c r="M32" s="172">
        <f t="shared" ref="M32:M37" si="1">I32+K32</f>
        <v>0</v>
      </c>
    </row>
    <row r="33" spans="1:26" ht="16.350000000000001">
      <c r="B33" s="247" t="s">
        <v>130</v>
      </c>
      <c r="C33" s="246"/>
      <c r="D33" s="165"/>
      <c r="E33" s="190"/>
      <c r="F33" s="3"/>
      <c r="G33" s="191"/>
      <c r="H33" s="121"/>
      <c r="I33" s="170">
        <f t="shared" si="0"/>
        <v>0</v>
      </c>
      <c r="J33" s="3"/>
      <c r="K33" s="191"/>
      <c r="L33" s="3"/>
      <c r="M33" s="172">
        <f t="shared" si="1"/>
        <v>0</v>
      </c>
    </row>
    <row r="34" spans="1:26" ht="16.350000000000001">
      <c r="B34" s="247" t="s">
        <v>131</v>
      </c>
      <c r="C34" s="246"/>
      <c r="D34" s="165"/>
      <c r="E34" s="190"/>
      <c r="F34" s="3"/>
      <c r="G34" s="191"/>
      <c r="H34" s="121"/>
      <c r="I34" s="171">
        <f t="shared" si="0"/>
        <v>0</v>
      </c>
      <c r="J34" s="3"/>
      <c r="K34" s="191"/>
      <c r="L34" s="3"/>
      <c r="M34" s="172">
        <f t="shared" si="1"/>
        <v>0</v>
      </c>
    </row>
    <row r="35" spans="1:26" ht="16.350000000000001">
      <c r="B35" s="192" t="s">
        <v>132</v>
      </c>
      <c r="C35" s="197"/>
      <c r="D35" s="165"/>
      <c r="E35" s="190"/>
      <c r="F35" s="3"/>
      <c r="G35" s="191"/>
      <c r="H35" s="121"/>
      <c r="I35" s="171">
        <f t="shared" si="0"/>
        <v>0</v>
      </c>
      <c r="J35" s="3"/>
      <c r="K35" s="191"/>
      <c r="L35" s="3"/>
      <c r="M35" s="172">
        <f t="shared" si="1"/>
        <v>0</v>
      </c>
    </row>
    <row r="36" spans="1:26" ht="16.350000000000001">
      <c r="B36" s="247"/>
      <c r="C36" s="254"/>
      <c r="D36" s="165"/>
      <c r="E36" s="190"/>
      <c r="F36" s="3"/>
      <c r="G36" s="191"/>
      <c r="H36" s="121"/>
      <c r="I36" s="171">
        <f t="shared" si="0"/>
        <v>0</v>
      </c>
      <c r="J36" s="3"/>
      <c r="K36" s="191"/>
      <c r="L36" s="3"/>
      <c r="M36" s="172">
        <f t="shared" si="1"/>
        <v>0</v>
      </c>
    </row>
    <row r="37" spans="1:26" ht="16.350000000000001">
      <c r="B37" s="247"/>
      <c r="C37" s="254"/>
      <c r="D37" s="165"/>
      <c r="E37" s="193"/>
      <c r="F37" s="3"/>
      <c r="G37" s="194"/>
      <c r="H37" s="121"/>
      <c r="I37" s="10">
        <f t="shared" si="0"/>
        <v>0</v>
      </c>
      <c r="J37" s="3"/>
      <c r="K37" s="194"/>
      <c r="L37" s="3"/>
      <c r="M37" s="9">
        <f t="shared" si="1"/>
        <v>0</v>
      </c>
    </row>
    <row r="38" spans="1:26" ht="16.350000000000001">
      <c r="B38" s="248" t="s">
        <v>133</v>
      </c>
      <c r="C38" s="255"/>
      <c r="D38" s="165"/>
      <c r="E38" s="170">
        <f>SUM(E32:E37)</f>
        <v>0</v>
      </c>
      <c r="F38" s="3"/>
      <c r="G38" s="170">
        <f>SUM(G32:G37)</f>
        <v>0</v>
      </c>
      <c r="H38" s="10"/>
      <c r="I38" s="170">
        <f>SUM(I32:I37)</f>
        <v>0</v>
      </c>
      <c r="J38" s="3"/>
      <c r="K38" s="170">
        <f>SUM(K32:K37)</f>
        <v>0</v>
      </c>
      <c r="L38" s="3"/>
      <c r="M38" s="170">
        <f>SUM(M32:M37)</f>
        <v>0</v>
      </c>
    </row>
    <row r="39" spans="1:26" ht="11.2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6.350000000000001">
      <c r="B40" s="249" t="s">
        <v>134</v>
      </c>
      <c r="C40" s="250"/>
      <c r="D40" s="165"/>
      <c r="E40" s="195"/>
      <c r="F40" s="3"/>
      <c r="G40" s="163"/>
      <c r="H40" s="121"/>
      <c r="I40" s="171">
        <f t="shared" ref="I40:I46" si="2">E40+G40</f>
        <v>0</v>
      </c>
      <c r="J40" s="3"/>
      <c r="K40" s="163"/>
      <c r="L40" s="3"/>
      <c r="M40" s="172">
        <f t="shared" ref="M40:M46" si="3">I40+K40</f>
        <v>0</v>
      </c>
    </row>
    <row r="41" spans="1:26" ht="16.350000000000001">
      <c r="B41" s="247" t="s">
        <v>135</v>
      </c>
      <c r="C41" s="246"/>
      <c r="D41" s="165"/>
      <c r="E41" s="190"/>
      <c r="F41" s="3"/>
      <c r="G41" s="191"/>
      <c r="H41" s="121"/>
      <c r="I41" s="171">
        <f t="shared" si="2"/>
        <v>0</v>
      </c>
      <c r="J41" s="3"/>
      <c r="K41" s="191"/>
      <c r="L41" s="3"/>
      <c r="M41" s="172">
        <f t="shared" si="3"/>
        <v>0</v>
      </c>
    </row>
    <row r="42" spans="1:26" ht="16.350000000000001">
      <c r="B42" s="247" t="s">
        <v>136</v>
      </c>
      <c r="C42" s="246"/>
      <c r="D42" s="165"/>
      <c r="E42" s="190"/>
      <c r="F42" s="3"/>
      <c r="G42" s="191"/>
      <c r="H42" s="121"/>
      <c r="I42" s="171">
        <f t="shared" si="2"/>
        <v>0</v>
      </c>
      <c r="J42" s="3"/>
      <c r="K42" s="191"/>
      <c r="L42" s="3"/>
      <c r="M42" s="172">
        <f t="shared" si="3"/>
        <v>0</v>
      </c>
    </row>
    <row r="43" spans="1:26" ht="16.350000000000001">
      <c r="B43" s="247" t="s">
        <v>137</v>
      </c>
      <c r="C43" s="246"/>
      <c r="D43" s="165"/>
      <c r="E43" s="190"/>
      <c r="F43" s="3"/>
      <c r="G43" s="191"/>
      <c r="H43" s="121"/>
      <c r="I43" s="171">
        <f t="shared" si="2"/>
        <v>0</v>
      </c>
      <c r="J43" s="3"/>
      <c r="K43" s="191"/>
      <c r="L43" s="3"/>
      <c r="M43" s="172">
        <f t="shared" si="3"/>
        <v>0</v>
      </c>
    </row>
    <row r="44" spans="1:26" ht="16.350000000000001">
      <c r="B44" s="247" t="s">
        <v>138</v>
      </c>
      <c r="C44" s="246"/>
      <c r="D44" s="165"/>
      <c r="E44" s="190"/>
      <c r="F44" s="3"/>
      <c r="G44" s="191"/>
      <c r="H44" s="121"/>
      <c r="I44" s="171">
        <f t="shared" si="2"/>
        <v>0</v>
      </c>
      <c r="J44" s="3"/>
      <c r="K44" s="191"/>
      <c r="L44" s="3"/>
      <c r="M44" s="172">
        <f t="shared" si="3"/>
        <v>0</v>
      </c>
    </row>
    <row r="45" spans="1:26" ht="16.350000000000001">
      <c r="B45" s="247" t="s">
        <v>139</v>
      </c>
      <c r="C45" s="246"/>
      <c r="D45" s="165"/>
      <c r="E45" s="190"/>
      <c r="F45" s="3"/>
      <c r="G45" s="191"/>
      <c r="H45" s="121"/>
      <c r="I45" s="171">
        <f t="shared" si="2"/>
        <v>0</v>
      </c>
      <c r="J45" s="3"/>
      <c r="K45" s="191"/>
      <c r="L45" s="3"/>
      <c r="M45" s="172">
        <f t="shared" si="3"/>
        <v>0</v>
      </c>
    </row>
    <row r="46" spans="1:26" ht="16.350000000000001">
      <c r="B46" s="247"/>
      <c r="C46" s="246"/>
      <c r="D46" s="165"/>
      <c r="E46" s="193"/>
      <c r="F46" s="3"/>
      <c r="G46" s="194"/>
      <c r="H46" s="121"/>
      <c r="I46" s="171">
        <f t="shared" si="2"/>
        <v>0</v>
      </c>
      <c r="J46" s="3"/>
      <c r="K46" s="194"/>
      <c r="L46" s="3"/>
      <c r="M46" s="9">
        <f t="shared" si="3"/>
        <v>0</v>
      </c>
    </row>
    <row r="47" spans="1:26" ht="16.350000000000001">
      <c r="B47" s="248" t="s">
        <v>140</v>
      </c>
      <c r="C47" s="246"/>
      <c r="D47" s="165"/>
      <c r="E47" s="170">
        <f>SUM(E40:E46)</f>
        <v>0</v>
      </c>
      <c r="F47" s="3"/>
      <c r="G47" s="170">
        <f>SUM(G40:G46)</f>
        <v>0</v>
      </c>
      <c r="H47" s="10"/>
      <c r="I47" s="171">
        <f>SUM(I40:I46)</f>
        <v>0</v>
      </c>
      <c r="J47" s="3"/>
      <c r="K47" s="170">
        <f>SUM(K40:K46)</f>
        <v>0</v>
      </c>
      <c r="L47" s="3"/>
      <c r="M47" s="170">
        <f>SUM(M40:M46)</f>
        <v>0</v>
      </c>
    </row>
    <row r="48" spans="1:26" ht="12.75" customHeight="1">
      <c r="B48" s="256"/>
      <c r="C48" s="368"/>
      <c r="D48" s="165"/>
      <c r="E48" s="121"/>
      <c r="F48" s="3"/>
      <c r="G48" s="121"/>
      <c r="H48" s="10"/>
      <c r="I48" s="10"/>
      <c r="J48" s="3"/>
      <c r="K48" s="121"/>
      <c r="L48" s="3"/>
      <c r="M48" s="166"/>
    </row>
    <row r="49" spans="2:13" ht="14.25" customHeight="1">
      <c r="B49" s="257" t="s">
        <v>141</v>
      </c>
      <c r="C49" s="349"/>
      <c r="D49" s="167"/>
      <c r="E49" s="168">
        <f>SUM(E47+E38+E30+E23+E17)</f>
        <v>0</v>
      </c>
      <c r="F49" s="167"/>
      <c r="G49" s="168">
        <f>SUM(G47+G38+G30+G23+G17)</f>
        <v>0</v>
      </c>
      <c r="H49" s="167"/>
      <c r="I49" s="168">
        <f>SUM(I47+I38+I30+I23+I17)</f>
        <v>0</v>
      </c>
      <c r="J49" s="167"/>
      <c r="K49" s="168">
        <f>SUM(K47+K38+K30+K23+K17)</f>
        <v>0</v>
      </c>
      <c r="L49" s="167"/>
      <c r="M49" s="168">
        <f>SUM(M47+M38+M30+M23+M17)</f>
        <v>0</v>
      </c>
    </row>
    <row r="50" spans="2:13" ht="13.7" customHeight="1">
      <c r="B50" s="258" t="s">
        <v>142</v>
      </c>
      <c r="C50" s="349"/>
    </row>
    <row r="51" spans="2:13" ht="12.2" customHeight="1">
      <c r="E51" s="169"/>
    </row>
    <row r="52" spans="2:13" ht="14.25" customHeight="1">
      <c r="E52" s="169"/>
      <c r="H52" s="253"/>
      <c r="I52" s="349"/>
      <c r="J52" s="349"/>
      <c r="K52" s="349"/>
      <c r="L52" s="349"/>
      <c r="M52" s="349"/>
    </row>
    <row r="53" spans="2:13" ht="14.25" customHeight="1"/>
    <row r="54" spans="2:13" ht="14.25" customHeight="1"/>
    <row r="55" spans="2:13" ht="14.25" customHeight="1"/>
    <row r="56" spans="2:13" ht="14.25" customHeight="1"/>
    <row r="57" spans="2:13" ht="14.25" customHeight="1"/>
    <row r="58" spans="2:13" ht="14.25" customHeight="1"/>
    <row r="59" spans="2:13" ht="14.25" customHeight="1"/>
    <row r="60" spans="2:13" ht="14.25" customHeight="1"/>
    <row r="61" spans="2:13" ht="14.25" customHeight="1"/>
    <row r="62" spans="2:13" ht="14.25" customHeight="1"/>
    <row r="63" spans="2:13" ht="14.25" customHeight="1"/>
    <row r="64" spans="2: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Zw3qzILdNo004OpmDw5Jc1280mn1AAJQZmztbjznxgt/EEmZu2jWbyyk2YK1AKMU3XofrfAoz+lCRH7Ph3SvQw==" saltValue="FpJWpof5HdDUb00n7BU9RA==" spinCount="100000" sheet="1" objects="1" scenarios="1" formatRows="0" insertRows="0" deleteRows="0" selectLockedCells="1"/>
  <mergeCells count="43">
    <mergeCell ref="H52:M52"/>
    <mergeCell ref="B34:C34"/>
    <mergeCell ref="B36:C36"/>
    <mergeCell ref="B37:C37"/>
    <mergeCell ref="B38:C38"/>
    <mergeCell ref="B40:C40"/>
    <mergeCell ref="B41:C41"/>
    <mergeCell ref="B42:C42"/>
    <mergeCell ref="B46:C46"/>
    <mergeCell ref="B47:C47"/>
    <mergeCell ref="B48:C48"/>
    <mergeCell ref="B49:C49"/>
    <mergeCell ref="B50:C50"/>
    <mergeCell ref="B32:C32"/>
    <mergeCell ref="B33:C33"/>
    <mergeCell ref="B43:C43"/>
    <mergeCell ref="B45:C45"/>
    <mergeCell ref="B44:C44"/>
    <mergeCell ref="B25:C25"/>
    <mergeCell ref="B26:C26"/>
    <mergeCell ref="B27:C27"/>
    <mergeCell ref="B29:C29"/>
    <mergeCell ref="B28:C28"/>
    <mergeCell ref="B19:C19"/>
    <mergeCell ref="B20:C20"/>
    <mergeCell ref="B21:C21"/>
    <mergeCell ref="B22:C22"/>
    <mergeCell ref="B23:C23"/>
    <mergeCell ref="B13:C13"/>
    <mergeCell ref="B14:C14"/>
    <mergeCell ref="B15:C15"/>
    <mergeCell ref="B16:C16"/>
    <mergeCell ref="B17:C17"/>
    <mergeCell ref="B9:M9"/>
    <mergeCell ref="B10:C10"/>
    <mergeCell ref="E10:I10"/>
    <mergeCell ref="E11:F11"/>
    <mergeCell ref="B12:C12"/>
    <mergeCell ref="C3:I3"/>
    <mergeCell ref="C4:K4"/>
    <mergeCell ref="B6:M6"/>
    <mergeCell ref="B7:M7"/>
    <mergeCell ref="B8:M8"/>
  </mergeCells>
  <pageMargins left="0.46" right="0.56999999999999995" top="0.75" bottom="0.75" header="0" footer="0"/>
  <pageSetup fitToHeight="0" orientation="portrait"/>
  <headerFooter>
    <oddHeader>&amp;LFY24 Cultural Tourism Funding</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792C019321EE49BCD8ED1DBDDC1E14" ma:contentTypeVersion="16" ma:contentTypeDescription="Create a new document." ma:contentTypeScope="" ma:versionID="9022dc40cdf3b5605e623fd39f9a67bc">
  <xsd:schema xmlns:xsd="http://www.w3.org/2001/XMLSchema" xmlns:xs="http://www.w3.org/2001/XMLSchema" xmlns:p="http://schemas.microsoft.com/office/2006/metadata/properties" xmlns:ns2="a4d9325b-adfd-44f3-b874-2f597f56e54f" xmlns:ns3="f5ed7210-7cac-4502-9132-3d848b2ae8d9" targetNamespace="http://schemas.microsoft.com/office/2006/metadata/properties" ma:root="true" ma:fieldsID="6315fd4ecfdb62d7d265aa85e455ef98" ns2:_="" ns3:_="">
    <xsd:import namespace="a4d9325b-adfd-44f3-b874-2f597f56e54f"/>
    <xsd:import namespace="f5ed7210-7cac-4502-9132-3d848b2ae8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3: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9325b-adfd-44f3-b874-2f597f56e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6a72e9-a89e-4fd6-a114-f4fc587fa1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7210-7cac-4502-9132-3d848b2ae8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b80b83-8b4e-48ac-8a1a-dc2b2be6f81d}" ma:internalName="TaxCatchAll" ma:showField="CatchAllData" ma:web="f5ed7210-7cac-4502-9132-3d848b2ae8d9">
      <xsd:complexType>
        <xsd:complexContent>
          <xsd:extension base="dms:MultiChoiceLookup">
            <xsd:sequence>
              <xsd:element name="Value" type="dms:Lookup" maxOccurs="unbounded" minOccurs="0" nillable="true"/>
            </xsd:sequence>
          </xsd:extension>
        </xsd:complexContent>
      </xsd:complexType>
    </xsd:element>
    <xsd:element name="MigrationSourceID" ma:index="22"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ed7210-7cac-4502-9132-3d848b2ae8d9" xsi:nil="true"/>
    <lcf76f155ced4ddcb4097134ff3c332f xmlns="a4d9325b-adfd-44f3-b874-2f597f56e5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863CFC-B2B6-45FB-8190-70D4E3AB40EF}"/>
</file>

<file path=customXml/itemProps2.xml><?xml version="1.0" encoding="utf-8"?>
<ds:datastoreItem xmlns:ds="http://schemas.openxmlformats.org/officeDocument/2006/customXml" ds:itemID="{F7A21B65-0B9E-424B-9D7C-A5DCFBF10563}"/>
</file>

<file path=customXml/itemProps3.xml><?xml version="1.0" encoding="utf-8"?>
<ds:datastoreItem xmlns:ds="http://schemas.openxmlformats.org/officeDocument/2006/customXml" ds:itemID="{0F5D783A-C3DE-4F61-A1C2-6C162ED9F4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Trudy Wild</dc:creator>
  <cp:keywords/>
  <dc:description/>
  <cp:lastModifiedBy/>
  <cp:revision/>
  <dcterms:created xsi:type="dcterms:W3CDTF">2024-05-20T22:26:02Z</dcterms:created>
  <dcterms:modified xsi:type="dcterms:W3CDTF">2026-04-16T20:02:43Z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0x0101006D792C019321EE49BCD8ED1DBDDC1E14</vt:lpwstr>
  </property>
  <property fmtid="{D5CDD505-2E9C-101B-9397-08002B2CF9AE}" pid="3" name="MediaServiceImageTags">
    <vt:lpwstr/>
  </property>
</Properties>
</file>